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9" documentId="8_{2E3DF16A-34B4-4F23-B21F-E0023A2817BB}" xr6:coauthVersionLast="47" xr6:coauthVersionMax="47" xr10:uidLastSave="{6BFF90A1-4325-4669-A44C-A42058BE3018}"/>
  <bookViews>
    <workbookView xWindow="-110" yWindow="-16310" windowWidth="29020" windowHeight="15700" tabRatio="753" xr2:uid="{AB630A9C-CD1A-4E6A-B7C3-0FF2F82FEE8B}"/>
  </bookViews>
  <sheets>
    <sheet name="様式1（総括表）" sheetId="17" r:id="rId1"/>
    <sheet name="様式2(個表一般）" sheetId="11" r:id="rId2"/>
  </sheets>
  <definedNames>
    <definedName name="_xlnm._FilterDatabase" localSheetId="0" hidden="1">'様式1（総括表）'!$A$6:$AO$12</definedName>
    <definedName name="_xlnm._FilterDatabase" localSheetId="1" hidden="1">'様式2(個表一般）'!$A$8:$W$20</definedName>
    <definedName name="_xlnm.Print_Area" localSheetId="0">'様式1（総括表）'!$A$1:$AP$19</definedName>
    <definedName name="_xlnm.Print_Area" localSheetId="1">'様式2(個表一般）'!$A$1:$Y$35</definedName>
    <definedName name="_xlnm.Print_Titles" localSheetId="0">'様式1（総括表）'!$1:$5</definedName>
    <definedName name="_xlnm.Print_Titles" localSheetId="1">'様式2(個表一般）'!$1:$5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11" l="1"/>
  <c r="W28" i="11" s="1"/>
  <c r="Q31" i="11"/>
  <c r="W31" i="11" s="1"/>
  <c r="Q23" i="11"/>
  <c r="W23" i="11" s="1"/>
  <c r="Q17" i="11"/>
  <c r="W17" i="11" s="1"/>
  <c r="U25" i="11"/>
  <c r="R13" i="17"/>
  <c r="U24" i="11"/>
  <c r="R12" i="17"/>
  <c r="S25" i="11"/>
  <c r="P13" i="17" s="1"/>
  <c r="S24" i="11"/>
  <c r="P12" i="17" s="1"/>
  <c r="O25" i="11"/>
  <c r="L13" i="17"/>
  <c r="O24" i="11"/>
  <c r="L12" i="17" s="1"/>
  <c r="M25" i="11"/>
  <c r="J13" i="17" s="1"/>
  <c r="M24" i="11"/>
  <c r="J12" i="17" s="1"/>
  <c r="K25" i="11"/>
  <c r="H13" i="17"/>
  <c r="K24" i="11"/>
  <c r="H12" i="17" s="1"/>
  <c r="I25" i="11"/>
  <c r="F13" i="17" s="1"/>
  <c r="I24" i="11"/>
  <c r="F12" i="17"/>
  <c r="G25" i="11"/>
  <c r="D13" i="17"/>
  <c r="G24" i="11"/>
  <c r="D12" i="17" s="1"/>
  <c r="U19" i="11"/>
  <c r="R11" i="17" s="1"/>
  <c r="S19" i="11"/>
  <c r="P11" i="17" s="1"/>
  <c r="O19" i="11"/>
  <c r="L11" i="17" s="1"/>
  <c r="M19" i="11"/>
  <c r="J11" i="17"/>
  <c r="K19" i="11"/>
  <c r="H11" i="17"/>
  <c r="I19" i="11"/>
  <c r="F11" i="17" s="1"/>
  <c r="G19" i="11"/>
  <c r="D11" i="17" s="1"/>
  <c r="U18" i="11"/>
  <c r="R10" i="17" s="1"/>
  <c r="S18" i="11"/>
  <c r="P10" i="17" s="1"/>
  <c r="O18" i="11"/>
  <c r="L10" i="17" s="1"/>
  <c r="M18" i="11"/>
  <c r="J10" i="17" s="1"/>
  <c r="K18" i="11"/>
  <c r="H10" i="17"/>
  <c r="I18" i="11"/>
  <c r="F10" i="17" s="1"/>
  <c r="G18" i="11"/>
  <c r="D10" i="17" s="1"/>
  <c r="U13" i="11"/>
  <c r="R9" i="17" s="1"/>
  <c r="S13" i="11"/>
  <c r="P9" i="17"/>
  <c r="O13" i="11"/>
  <c r="L9" i="17" s="1"/>
  <c r="M13" i="11"/>
  <c r="J9" i="17" s="1"/>
  <c r="K13" i="11"/>
  <c r="H9" i="17"/>
  <c r="I13" i="11"/>
  <c r="F9" i="17" s="1"/>
  <c r="G13" i="11"/>
  <c r="D9" i="17" s="1"/>
  <c r="U12" i="11"/>
  <c r="R8" i="17"/>
  <c r="S12" i="11"/>
  <c r="P8" i="17" s="1"/>
  <c r="O12" i="11"/>
  <c r="L8" i="17" s="1"/>
  <c r="M12" i="11"/>
  <c r="J8" i="17"/>
  <c r="K12" i="11"/>
  <c r="H8" i="17" s="1"/>
  <c r="I12" i="11"/>
  <c r="F8" i="17" s="1"/>
  <c r="G12" i="11"/>
  <c r="D8" i="17" s="1"/>
  <c r="U7" i="11"/>
  <c r="R7" i="17" s="1"/>
  <c r="S7" i="11"/>
  <c r="P7" i="17" s="1"/>
  <c r="O7" i="11"/>
  <c r="L7" i="17" s="1"/>
  <c r="M7" i="11"/>
  <c r="K7" i="11"/>
  <c r="H7" i="17" s="1"/>
  <c r="I7" i="11"/>
  <c r="F7" i="17" s="1"/>
  <c r="G7" i="11"/>
  <c r="D7" i="17"/>
  <c r="U6" i="11"/>
  <c r="R6" i="17" s="1"/>
  <c r="S6" i="11"/>
  <c r="P6" i="17" s="1"/>
  <c r="O6" i="11"/>
  <c r="L6" i="17" s="1"/>
  <c r="M6" i="11"/>
  <c r="J6" i="17" s="1"/>
  <c r="K6" i="11"/>
  <c r="H6" i="17" s="1"/>
  <c r="I6" i="11"/>
  <c r="F6" i="17" s="1"/>
  <c r="G6" i="11"/>
  <c r="D6" i="17" s="1"/>
  <c r="Q27" i="11"/>
  <c r="W27" i="11"/>
  <c r="Q29" i="11"/>
  <c r="W29" i="11" s="1"/>
  <c r="Q21" i="11"/>
  <c r="W21" i="11" s="1"/>
  <c r="Q15" i="11"/>
  <c r="W15" i="11" s="1"/>
  <c r="Q9" i="11"/>
  <c r="W9" i="11" s="1"/>
  <c r="Q11" i="11"/>
  <c r="W11" i="11" s="1"/>
  <c r="AJ12" i="17"/>
  <c r="AJ14" i="17" s="1"/>
  <c r="AF12" i="17"/>
  <c r="AF14" i="17" s="1"/>
  <c r="X12" i="17"/>
  <c r="X14" i="17" s="1"/>
  <c r="V12" i="17"/>
  <c r="V14" i="17" s="1"/>
  <c r="AH8" i="17"/>
  <c r="AN8" i="17"/>
  <c r="Q14" i="11"/>
  <c r="Q12" i="11" s="1"/>
  <c r="AH10" i="17"/>
  <c r="AN10" i="17"/>
  <c r="Q26" i="11"/>
  <c r="W26" i="11" s="1"/>
  <c r="Q20" i="11"/>
  <c r="W20" i="11" s="1"/>
  <c r="W18" i="11" s="1"/>
  <c r="Q8" i="11"/>
  <c r="Q6" i="11" s="1"/>
  <c r="AH6" i="17"/>
  <c r="AN6" i="17"/>
  <c r="AD12" i="17"/>
  <c r="AD14" i="17" s="1"/>
  <c r="AL12" i="17"/>
  <c r="AL14" i="17"/>
  <c r="AB12" i="17"/>
  <c r="AB14" i="17" s="1"/>
  <c r="Z12" i="17"/>
  <c r="Z14" i="17"/>
  <c r="AH12" i="17"/>
  <c r="Q18" i="11" l="1"/>
  <c r="W13" i="11"/>
  <c r="T9" i="17" s="1"/>
  <c r="W14" i="11"/>
  <c r="W12" i="11" s="1"/>
  <c r="G32" i="11"/>
  <c r="O32" i="11"/>
  <c r="H14" i="17"/>
  <c r="I32" i="11"/>
  <c r="W7" i="11"/>
  <c r="T7" i="17" s="1"/>
  <c r="S32" i="11"/>
  <c r="K32" i="11"/>
  <c r="N12" i="17"/>
  <c r="T12" i="17" s="1"/>
  <c r="R14" i="17"/>
  <c r="U32" i="11"/>
  <c r="Q7" i="11"/>
  <c r="N7" i="17" s="1"/>
  <c r="P14" i="17"/>
  <c r="M32" i="11"/>
  <c r="Q25" i="11"/>
  <c r="N13" i="17" s="1"/>
  <c r="N8" i="17"/>
  <c r="T8" i="17" s="1"/>
  <c r="W19" i="11"/>
  <c r="T11" i="17" s="1"/>
  <c r="W24" i="11"/>
  <c r="J7" i="17"/>
  <c r="J14" i="17" s="1"/>
  <c r="F14" i="17"/>
  <c r="Q13" i="11"/>
  <c r="N9" i="17" s="1"/>
  <c r="W8" i="11"/>
  <c r="W6" i="11" s="1"/>
  <c r="L14" i="17"/>
  <c r="N6" i="17"/>
  <c r="W25" i="11"/>
  <c r="T13" i="17" s="1"/>
  <c r="N10" i="17"/>
  <c r="T10" i="17" s="1"/>
  <c r="D14" i="17"/>
  <c r="Q19" i="11"/>
  <c r="N11" i="17" s="1"/>
  <c r="AN12" i="17"/>
  <c r="AN14" i="17" s="1"/>
  <c r="Q24" i="11"/>
  <c r="AH14" i="17"/>
  <c r="Q32" i="11" l="1"/>
  <c r="W32" i="11"/>
  <c r="T6" i="17"/>
  <c r="T14" i="17" s="1"/>
  <c r="N14" i="17"/>
</calcChain>
</file>

<file path=xl/sharedStrings.xml><?xml version="1.0" encoding="utf-8"?>
<sst xmlns="http://schemas.openxmlformats.org/spreadsheetml/2006/main" count="279" uniqueCount="42">
  <si>
    <t>政策評価体系</t>
    <rPh sb="0" eb="2">
      <t>セイサク</t>
    </rPh>
    <rPh sb="2" eb="4">
      <t>ヒョウカ</t>
    </rPh>
    <rPh sb="4" eb="6">
      <t>タイケイ</t>
    </rPh>
    <phoneticPr fontId="2"/>
  </si>
  <si>
    <t>一般会計</t>
    <rPh sb="0" eb="2">
      <t>イッパン</t>
    </rPh>
    <rPh sb="2" eb="4">
      <t>カイケイ</t>
    </rPh>
    <phoneticPr fontId="2"/>
  </si>
  <si>
    <t>特別会計</t>
    <rPh sb="0" eb="2">
      <t>トクベツ</t>
    </rPh>
    <rPh sb="2" eb="4">
      <t>カイケイ</t>
    </rPh>
    <phoneticPr fontId="2"/>
  </si>
  <si>
    <t>備考</t>
    <rPh sb="0" eb="2">
      <t>ビコウ</t>
    </rPh>
    <phoneticPr fontId="2"/>
  </si>
  <si>
    <t>の内数</t>
    <rPh sb="1" eb="2">
      <t>ウチ</t>
    </rPh>
    <rPh sb="2" eb="3">
      <t>スウ</t>
    </rPh>
    <phoneticPr fontId="2"/>
  </si>
  <si>
    <t>組織</t>
    <rPh sb="0" eb="2">
      <t>ソシキ</t>
    </rPh>
    <phoneticPr fontId="2"/>
  </si>
  <si>
    <t>項</t>
    <rPh sb="0" eb="1">
      <t>コウ</t>
    </rPh>
    <phoneticPr fontId="2"/>
  </si>
  <si>
    <t>事項</t>
    <rPh sb="0" eb="2">
      <t>ジコウ</t>
    </rPh>
    <phoneticPr fontId="2"/>
  </si>
  <si>
    <t>合　　　　　　　計</t>
    <rPh sb="0" eb="1">
      <t>ゴウ</t>
    </rPh>
    <rPh sb="8" eb="9">
      <t>ケイ</t>
    </rPh>
    <phoneticPr fontId="2"/>
  </si>
  <si>
    <t>支出済歳出額</t>
    <rPh sb="0" eb="2">
      <t>シシュツ</t>
    </rPh>
    <rPh sb="2" eb="3">
      <t>ズ</t>
    </rPh>
    <rPh sb="3" eb="5">
      <t>サイシュツ</t>
    </rPh>
    <rPh sb="5" eb="6">
      <t>ガク</t>
    </rPh>
    <phoneticPr fontId="2"/>
  </si>
  <si>
    <t>翌年度繰越額</t>
    <rPh sb="0" eb="3">
      <t>ヨクネンド</t>
    </rPh>
    <rPh sb="3" eb="5">
      <t>クリコシ</t>
    </rPh>
    <rPh sb="5" eb="6">
      <t>ガク</t>
    </rPh>
    <phoneticPr fontId="2"/>
  </si>
  <si>
    <t>（単位：円）</t>
    <rPh sb="1" eb="3">
      <t>タンイ</t>
    </rPh>
    <rPh sb="4" eb="5">
      <t>エン</t>
    </rPh>
    <phoneticPr fontId="2"/>
  </si>
  <si>
    <t>歳出予算現額</t>
    <rPh sb="0" eb="2">
      <t>サイシュツ</t>
    </rPh>
    <rPh sb="2" eb="4">
      <t>ヨサン</t>
    </rPh>
    <rPh sb="4" eb="5">
      <t>ゲン</t>
    </rPh>
    <rPh sb="5" eb="6">
      <t>ガク</t>
    </rPh>
    <phoneticPr fontId="2"/>
  </si>
  <si>
    <t>政策ごとの決算との対応について（個別表）　【一般会計】</t>
    <rPh sb="5" eb="7">
      <t>ケッサン</t>
    </rPh>
    <rPh sb="16" eb="18">
      <t>コベツ</t>
    </rPh>
    <rPh sb="18" eb="19">
      <t>オモテ</t>
    </rPh>
    <rPh sb="22" eb="24">
      <t>イッパン</t>
    </rPh>
    <rPh sb="24" eb="26">
      <t>カイケイ</t>
    </rPh>
    <phoneticPr fontId="2"/>
  </si>
  <si>
    <t>差引額</t>
    <rPh sb="0" eb="2">
      <t>サシヒキ</t>
    </rPh>
    <rPh sb="2" eb="3">
      <t>ガク</t>
    </rPh>
    <phoneticPr fontId="2"/>
  </si>
  <si>
    <t>政策ごとの決算との対応について（総括表）　</t>
    <rPh sb="5" eb="7">
      <t>ケッサン</t>
    </rPh>
    <rPh sb="16" eb="18">
      <t>ソウカツ</t>
    </rPh>
    <rPh sb="18" eb="19">
      <t>ヒョウ</t>
    </rPh>
    <phoneticPr fontId="2"/>
  </si>
  <si>
    <t>歳出予算額</t>
    <rPh sb="0" eb="2">
      <t>サイシュツ</t>
    </rPh>
    <rPh sb="2" eb="4">
      <t>ヨサン</t>
    </rPh>
    <rPh sb="4" eb="5">
      <t>ガク</t>
    </rPh>
    <phoneticPr fontId="2"/>
  </si>
  <si>
    <t>前年度繰越額</t>
    <rPh sb="0" eb="3">
      <t>ゼンネンド</t>
    </rPh>
    <rPh sb="3" eb="5">
      <t>クリコシ</t>
    </rPh>
    <rPh sb="5" eb="6">
      <t>ガク</t>
    </rPh>
    <phoneticPr fontId="2"/>
  </si>
  <si>
    <t>予備費使用額</t>
    <rPh sb="0" eb="3">
      <t>ヨビヒ</t>
    </rPh>
    <rPh sb="3" eb="5">
      <t>シヨウ</t>
    </rPh>
    <rPh sb="5" eb="6">
      <t>ガク</t>
    </rPh>
    <phoneticPr fontId="2"/>
  </si>
  <si>
    <t>流用等増△減額</t>
    <rPh sb="0" eb="2">
      <t>リュウヨウ</t>
    </rPh>
    <rPh sb="2" eb="3">
      <t>トウ</t>
    </rPh>
    <rPh sb="3" eb="4">
      <t>ゾウ</t>
    </rPh>
    <rPh sb="5" eb="6">
      <t>ゲン</t>
    </rPh>
    <rPh sb="6" eb="7">
      <t>ガク</t>
    </rPh>
    <phoneticPr fontId="2"/>
  </si>
  <si>
    <t>予算総則の規定による経費増額</t>
    <rPh sb="0" eb="2">
      <t>ヨサン</t>
    </rPh>
    <rPh sb="2" eb="4">
      <t>ソウソク</t>
    </rPh>
    <rPh sb="5" eb="7">
      <t>キテイ</t>
    </rPh>
    <rPh sb="10" eb="12">
      <t>ケイヒ</t>
    </rPh>
    <rPh sb="12" eb="14">
      <t>ゾウガク</t>
    </rPh>
    <phoneticPr fontId="2"/>
  </si>
  <si>
    <t>流用等増△減額</t>
    <rPh sb="0" eb="3">
      <t>リュウヨウトウ</t>
    </rPh>
    <rPh sb="3" eb="4">
      <t>ゾウ</t>
    </rPh>
    <rPh sb="5" eb="6">
      <t>ゲン</t>
    </rPh>
    <rPh sb="6" eb="7">
      <t>ガク</t>
    </rPh>
    <phoneticPr fontId="2"/>
  </si>
  <si>
    <t>１．政策評価の対象となる計数及び政策評価の対象外の計数で政策に関連付けられるものを掲記している。</t>
    <rPh sb="2" eb="4">
      <t>セイサク</t>
    </rPh>
    <rPh sb="4" eb="6">
      <t>ヒョウカ</t>
    </rPh>
    <rPh sb="7" eb="9">
      <t>タイショウ</t>
    </rPh>
    <rPh sb="12" eb="14">
      <t>ケイスウ</t>
    </rPh>
    <rPh sb="14" eb="15">
      <t>オヨ</t>
    </rPh>
    <rPh sb="16" eb="18">
      <t>セイサク</t>
    </rPh>
    <rPh sb="18" eb="20">
      <t>ヒョウカ</t>
    </rPh>
    <rPh sb="21" eb="23">
      <t>タイショウ</t>
    </rPh>
    <rPh sb="23" eb="24">
      <t>ガイ</t>
    </rPh>
    <rPh sb="25" eb="27">
      <t>ケイスウ</t>
    </rPh>
    <rPh sb="28" eb="30">
      <t>セイサク</t>
    </rPh>
    <rPh sb="31" eb="34">
      <t>カンレンヅ</t>
    </rPh>
    <rPh sb="41" eb="42">
      <t>カカ</t>
    </rPh>
    <rPh sb="42" eb="43">
      <t>シル</t>
    </rPh>
    <phoneticPr fontId="2"/>
  </si>
  <si>
    <t>予算決定後移替増△減額</t>
    <rPh sb="0" eb="2">
      <t>ヨサン</t>
    </rPh>
    <rPh sb="2" eb="4">
      <t>ケッテイ</t>
    </rPh>
    <rPh sb="4" eb="5">
      <t>ゴ</t>
    </rPh>
    <rPh sb="5" eb="7">
      <t>ウツシカエ</t>
    </rPh>
    <rPh sb="7" eb="8">
      <t>ゾウ</t>
    </rPh>
    <rPh sb="9" eb="11">
      <t>ゲンガク</t>
    </rPh>
    <phoneticPr fontId="2"/>
  </si>
  <si>
    <t>金融機能安定確保に必要な経費</t>
    <rPh sb="0" eb="2">
      <t>キンユウ</t>
    </rPh>
    <rPh sb="2" eb="4">
      <t>キノウ</t>
    </rPh>
    <rPh sb="4" eb="6">
      <t>アンテイ</t>
    </rPh>
    <rPh sb="6" eb="8">
      <t>カクホ</t>
    </rPh>
    <rPh sb="9" eb="11">
      <t>ヒツヨウ</t>
    </rPh>
    <rPh sb="12" eb="14">
      <t>ケイヒ</t>
    </rPh>
    <phoneticPr fontId="2"/>
  </si>
  <si>
    <t>(所管）内閣府　　（組織）金融庁</t>
    <rPh sb="1" eb="3">
      <t>ショカン</t>
    </rPh>
    <rPh sb="4" eb="6">
      <t>ナイカク</t>
    </rPh>
    <rPh sb="6" eb="7">
      <t>フ</t>
    </rPh>
    <rPh sb="10" eb="12">
      <t>ソシキ</t>
    </rPh>
    <rPh sb="13" eb="16">
      <t>キンユウチョウ</t>
    </rPh>
    <phoneticPr fontId="2"/>
  </si>
  <si>
    <t>金融サービス向上推進に必要な経費</t>
    <rPh sb="0" eb="2">
      <t>キンユウ</t>
    </rPh>
    <rPh sb="6" eb="8">
      <t>コウジョウ</t>
    </rPh>
    <rPh sb="8" eb="10">
      <t>スイシン</t>
    </rPh>
    <rPh sb="11" eb="13">
      <t>ヒツヨウ</t>
    </rPh>
    <rPh sb="14" eb="16">
      <t>ケイヒ</t>
    </rPh>
    <phoneticPr fontId="2"/>
  </si>
  <si>
    <t>横断的施策</t>
    <rPh sb="0" eb="3">
      <t>オウダンテキ</t>
    </rPh>
    <rPh sb="3" eb="5">
      <t>シサク</t>
    </rPh>
    <phoneticPr fontId="2"/>
  </si>
  <si>
    <t>金融庁</t>
    <rPh sb="0" eb="3">
      <t>キンユウチョウ</t>
    </rPh>
    <phoneticPr fontId="2"/>
  </si>
  <si>
    <t>金融政策費</t>
    <rPh sb="0" eb="2">
      <t>キンユウ</t>
    </rPh>
    <rPh sb="2" eb="4">
      <t>セイサク</t>
    </rPh>
    <rPh sb="4" eb="5">
      <t>ヒ</t>
    </rPh>
    <phoneticPr fontId="2"/>
  </si>
  <si>
    <t>金融市場整備推進に必要な経費</t>
    <rPh sb="0" eb="2">
      <t>キンユウ</t>
    </rPh>
    <rPh sb="2" eb="4">
      <t>シジョウ</t>
    </rPh>
    <rPh sb="4" eb="6">
      <t>セイビ</t>
    </rPh>
    <rPh sb="6" eb="8">
      <t>スイシン</t>
    </rPh>
    <rPh sb="9" eb="11">
      <t>ヒツヨウ</t>
    </rPh>
    <rPh sb="12" eb="14">
      <t>ケイヒ</t>
    </rPh>
    <phoneticPr fontId="2"/>
  </si>
  <si>
    <t>金融政策推進に必要な経費</t>
    <rPh sb="0" eb="2">
      <t>キンユウ</t>
    </rPh>
    <rPh sb="2" eb="4">
      <t>セイサク</t>
    </rPh>
    <rPh sb="4" eb="6">
      <t>スイシン</t>
    </rPh>
    <rPh sb="7" eb="9">
      <t>ヒツヨウ</t>
    </rPh>
    <rPh sb="10" eb="12">
      <t>ケイヒ</t>
    </rPh>
    <phoneticPr fontId="2"/>
  </si>
  <si>
    <t>経済協力に必要な経費</t>
    <rPh sb="0" eb="2">
      <t>ケイザイ</t>
    </rPh>
    <rPh sb="2" eb="4">
      <t>キョウリョク</t>
    </rPh>
    <rPh sb="5" eb="7">
      <t>ヒツヨウ</t>
    </rPh>
    <rPh sb="8" eb="10">
      <t>ケイヒ</t>
    </rPh>
    <phoneticPr fontId="2"/>
  </si>
  <si>
    <t>金融システムの安定と金融仲介機能の発揮</t>
    <rPh sb="0" eb="2">
      <t>キンユウ</t>
    </rPh>
    <rPh sb="7" eb="9">
      <t>アンテイ</t>
    </rPh>
    <rPh sb="10" eb="12">
      <t>キンユウ</t>
    </rPh>
    <rPh sb="12" eb="14">
      <t>チュウカイ</t>
    </rPh>
    <rPh sb="14" eb="16">
      <t>キノウ</t>
    </rPh>
    <rPh sb="17" eb="19">
      <t>ハッキ</t>
    </rPh>
    <phoneticPr fontId="2"/>
  </si>
  <si>
    <t>利用者の保護と利用者利便の向上</t>
    <rPh sb="0" eb="3">
      <t>リヨウシャ</t>
    </rPh>
    <rPh sb="4" eb="6">
      <t>ホゴ</t>
    </rPh>
    <rPh sb="7" eb="10">
      <t>リヨウシャ</t>
    </rPh>
    <rPh sb="10" eb="12">
      <t>リベン</t>
    </rPh>
    <rPh sb="13" eb="15">
      <t>コウジョウ</t>
    </rPh>
    <phoneticPr fontId="2"/>
  </si>
  <si>
    <t>市場の公正性・透明性と市場の活力の向上</t>
    <rPh sb="0" eb="2">
      <t>シジョウ</t>
    </rPh>
    <rPh sb="3" eb="6">
      <t>コウセイセイ</t>
    </rPh>
    <rPh sb="7" eb="10">
      <t>トウメイセイ</t>
    </rPh>
    <rPh sb="11" eb="13">
      <t>シジョウ</t>
    </rPh>
    <rPh sb="14" eb="16">
      <t>カツリョク</t>
    </rPh>
    <rPh sb="17" eb="19">
      <t>コウジョウ</t>
    </rPh>
    <phoneticPr fontId="2"/>
  </si>
  <si>
    <t xml:space="preserve">横断的施策
</t>
    <rPh sb="0" eb="3">
      <t>オウダンテキ</t>
    </rPh>
    <rPh sb="3" eb="5">
      <t>シサク</t>
    </rPh>
    <phoneticPr fontId="2"/>
  </si>
  <si>
    <t>(注)</t>
    <rPh sb="1" eb="2">
      <t>チュウ</t>
    </rPh>
    <phoneticPr fontId="2"/>
  </si>
  <si>
    <t>２．下段&lt;　&gt;外書きは、複数の政策にまたがる計数(例：施設整備費等)及び複数の政策にまたがると整理できる計数であり、総額の「内数」で掲記し、合計欄において本書きに含めている。</t>
    <rPh sb="2" eb="4">
      <t>カダン</t>
    </rPh>
    <rPh sb="7" eb="8">
      <t>ソト</t>
    </rPh>
    <rPh sb="8" eb="9">
      <t>カ</t>
    </rPh>
    <rPh sb="12" eb="14">
      <t>フクスウ</t>
    </rPh>
    <rPh sb="15" eb="17">
      <t>セイサク</t>
    </rPh>
    <rPh sb="22" eb="24">
      <t>ケイスウ</t>
    </rPh>
    <rPh sb="25" eb="26">
      <t>レイ</t>
    </rPh>
    <rPh sb="27" eb="29">
      <t>シセツ</t>
    </rPh>
    <rPh sb="29" eb="32">
      <t>セイビヒ</t>
    </rPh>
    <rPh sb="32" eb="33">
      <t>トウ</t>
    </rPh>
    <rPh sb="34" eb="35">
      <t>オヨ</t>
    </rPh>
    <rPh sb="36" eb="38">
      <t>フクスウ</t>
    </rPh>
    <rPh sb="39" eb="41">
      <t>セイサク</t>
    </rPh>
    <rPh sb="47" eb="49">
      <t>セイリ</t>
    </rPh>
    <rPh sb="52" eb="54">
      <t>ケイスウ</t>
    </rPh>
    <rPh sb="58" eb="60">
      <t>ソウガク</t>
    </rPh>
    <rPh sb="62" eb="63">
      <t>ウチ</t>
    </rPh>
    <rPh sb="63" eb="64">
      <t>スウ</t>
    </rPh>
    <rPh sb="66" eb="67">
      <t>カカ</t>
    </rPh>
    <rPh sb="67" eb="68">
      <t>キ</t>
    </rPh>
    <phoneticPr fontId="2"/>
  </si>
  <si>
    <t>情報通信技術調達等適正・効率化推進費</t>
    <rPh sb="0" eb="11">
      <t>ジョウホウツウシンギジュツチョウタツトウテキセイ</t>
    </rPh>
    <rPh sb="12" eb="15">
      <t>コウリツカ</t>
    </rPh>
    <rPh sb="15" eb="18">
      <t>スイシンヒ</t>
    </rPh>
    <phoneticPr fontId="2"/>
  </si>
  <si>
    <t>情報通信技術調達等適正・効率化の推進に必要な経費</t>
    <rPh sb="0" eb="11">
      <t>ジョウホウツウシンギジュツチョウタツトウテキセイ</t>
    </rPh>
    <rPh sb="12" eb="15">
      <t>コウリツカ</t>
    </rPh>
    <rPh sb="16" eb="18">
      <t>スイシン</t>
    </rPh>
    <rPh sb="19" eb="21">
      <t>ヒツヨウ</t>
    </rPh>
    <rPh sb="22" eb="24">
      <t>ケイヒ</t>
    </rPh>
    <phoneticPr fontId="2"/>
  </si>
  <si>
    <t>の内数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</si>
</sst>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
    <numFmt numFmtId="177" formatCode="&quot;〈&quot;#,##0&quot;〉&quot;"/>
    <numFmt numFmtId="178" formatCode="&quot;〈&quot;#,##0&quot;〉&quot;;[Red]&quot;〈&quot;&quot;△&quot;#,##0&quot;〉&quot;"/>
    <numFmt numFmtId="179" formatCode="&quot;（&quot;#,##0&quot;)&quot;;[Red]&quot;(&quot;&quot;△&quot;#,##0&quot;)&quot;"/>
    <numFmt numFmtId="180" formatCode="&quot;&quot;#,##0&quot;&quot;;[Red]&quot;&quot;&quot;△&quot;#,##0&quot;&quot;"/>
  </numFmts>
  <fonts count="11" x14ac:knownFonts="1">
    <font>
      <sz val="11"/>
      <name val="ＭＳ Ｐゴシック"/>
      <family val="3"/>
      <charset val="128"/>
    </font>
    <font>
      <sz val="11"/>
      <name val="ＭＳ Ｐゴシック"/>
      <family val="3"/>
      <charset val="128"/>
    </font>
    <font>
      <sz val="6"/>
      <name val="ＭＳ Ｐゴシック"/>
      <family val="3"/>
      <charset val="128"/>
    </font>
    <font>
      <b/>
      <i/>
      <sz val="11"/>
      <name val="ＭＳ Ｐゴシック"/>
      <family val="3"/>
      <charset val="128"/>
    </font>
    <font>
      <sz val="11"/>
      <color theme="1"/>
      <name val="ＭＳ Ｐゴシック"/>
      <family val="3"/>
      <charset val="128"/>
    </font>
    <font>
      <b/>
      <i/>
      <sz val="11"/>
      <color theme="1"/>
      <name val="ＭＳ Ｐゴシック"/>
      <family val="3"/>
      <charset val="128"/>
    </font>
    <font>
      <sz val="14"/>
      <color theme="1"/>
      <name val="ＭＳ Ｐゴシック"/>
      <family val="3"/>
      <charset val="128"/>
    </font>
    <font>
      <sz val="12"/>
      <color theme="1"/>
      <name val="ＭＳ Ｐゴシック"/>
      <family val="3"/>
      <charset val="128"/>
    </font>
    <font>
      <b/>
      <sz val="22"/>
      <color theme="1"/>
      <name val="ＭＳ Ｐゴシック"/>
      <family val="3"/>
      <charset val="128"/>
    </font>
    <font>
      <sz val="10"/>
      <color theme="1"/>
      <name val="ＭＳ Ｐゴシック"/>
      <family val="3"/>
      <charset val="128"/>
    </font>
    <font>
      <sz val="20"/>
      <color theme="1"/>
      <name val="HG明朝B"/>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30">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38" fontId="4" fillId="0" borderId="0" xfId="1"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lignment vertical="center"/>
    </xf>
    <xf numFmtId="180" fontId="5" fillId="0" borderId="4" xfId="0" applyNumberFormat="1" applyFont="1" applyBorder="1" applyAlignment="1">
      <alignment vertical="center" wrapText="1"/>
    </xf>
    <xf numFmtId="38" fontId="4" fillId="0" borderId="0" xfId="0" applyNumberFormat="1" applyFont="1">
      <alignment vertical="center"/>
    </xf>
    <xf numFmtId="176" fontId="4" fillId="0" borderId="0" xfId="0" applyNumberFormat="1" applyFont="1">
      <alignment vertical="center"/>
    </xf>
    <xf numFmtId="180" fontId="5" fillId="0" borderId="10" xfId="0" applyNumberFormat="1" applyFont="1" applyBorder="1" applyAlignment="1">
      <alignment vertical="center" shrinkToFit="1"/>
    </xf>
    <xf numFmtId="179" fontId="5" fillId="0" borderId="11" xfId="0" applyNumberFormat="1" applyFont="1" applyBorder="1" applyAlignment="1">
      <alignment vertical="center" wrapText="1"/>
    </xf>
    <xf numFmtId="180" fontId="4" fillId="0" borderId="4" xfId="0" applyNumberFormat="1" applyFont="1" applyBorder="1" applyAlignment="1">
      <alignment vertical="center" wrapText="1"/>
    </xf>
    <xf numFmtId="180" fontId="4" fillId="0" borderId="10" xfId="0" applyNumberFormat="1" applyFont="1" applyBorder="1" applyAlignment="1">
      <alignment vertical="center" shrinkToFit="1"/>
    </xf>
    <xf numFmtId="180" fontId="4" fillId="0" borderId="7" xfId="0" applyNumberFormat="1" applyFont="1" applyBorder="1" applyAlignment="1">
      <alignment vertical="center" wrapText="1"/>
    </xf>
    <xf numFmtId="0" fontId="4" fillId="0" borderId="12" xfId="0" applyFont="1" applyBorder="1">
      <alignment vertical="center"/>
    </xf>
    <xf numFmtId="0" fontId="4" fillId="0" borderId="13" xfId="0" applyFont="1" applyBorder="1">
      <alignment vertical="center"/>
    </xf>
    <xf numFmtId="177" fontId="4" fillId="0" borderId="14" xfId="1" applyNumberFormat="1" applyFont="1" applyBorder="1" applyAlignment="1">
      <alignment horizontal="right" vertical="center" shrinkToFit="1"/>
    </xf>
    <xf numFmtId="180" fontId="4" fillId="0" borderId="15" xfId="0" applyNumberFormat="1" applyFont="1" applyBorder="1" applyAlignment="1">
      <alignment vertical="center" shrinkToFit="1"/>
    </xf>
    <xf numFmtId="180" fontId="5" fillId="0" borderId="17" xfId="0" applyNumberFormat="1" applyFont="1" applyBorder="1" applyAlignment="1">
      <alignment vertical="center" shrinkToFit="1"/>
    </xf>
    <xf numFmtId="38" fontId="5" fillId="0" borderId="18" xfId="1" applyFont="1" applyBorder="1" applyAlignment="1">
      <alignment horizontal="right" vertical="center" shrinkToFit="1"/>
    </xf>
    <xf numFmtId="180" fontId="5" fillId="0" borderId="19" xfId="0" applyNumberFormat="1" applyFont="1" applyBorder="1">
      <alignment vertical="center"/>
    </xf>
    <xf numFmtId="0" fontId="6" fillId="0" borderId="0" xfId="0" applyFont="1">
      <alignment vertical="center"/>
    </xf>
    <xf numFmtId="0" fontId="6" fillId="0" borderId="0" xfId="0" applyFont="1" applyAlignment="1">
      <alignment horizontal="right" vertical="center"/>
    </xf>
    <xf numFmtId="38" fontId="5" fillId="0" borderId="14" xfId="1" applyFont="1" applyBorder="1" applyAlignment="1">
      <alignment horizontal="right" vertical="center" shrinkToFit="1"/>
    </xf>
    <xf numFmtId="0" fontId="4" fillId="0" borderId="7" xfId="0" applyFont="1" applyBorder="1">
      <alignment vertical="center"/>
    </xf>
    <xf numFmtId="180" fontId="4" fillId="0" borderId="10" xfId="0" applyNumberFormat="1" applyFont="1" applyBorder="1" applyAlignment="1">
      <alignment vertical="center" wrapText="1"/>
    </xf>
    <xf numFmtId="178" fontId="4" fillId="0" borderId="5" xfId="0" applyNumberFormat="1" applyFont="1" applyBorder="1" applyAlignment="1">
      <alignment vertical="center" shrinkToFit="1"/>
    </xf>
    <xf numFmtId="178" fontId="4" fillId="0" borderId="5" xfId="0" applyNumberFormat="1" applyFont="1" applyBorder="1" applyAlignment="1">
      <alignment vertical="center" wrapText="1"/>
    </xf>
    <xf numFmtId="178" fontId="4" fillId="0" borderId="21" xfId="0" applyNumberFormat="1" applyFont="1" applyBorder="1" applyAlignment="1">
      <alignment vertical="center" shrinkToFit="1"/>
    </xf>
    <xf numFmtId="0" fontId="4" fillId="0" borderId="24" xfId="0" applyFont="1" applyBorder="1">
      <alignment vertical="center"/>
    </xf>
    <xf numFmtId="177" fontId="5" fillId="0" borderId="18" xfId="1" applyNumberFormat="1" applyFont="1" applyBorder="1" applyAlignment="1">
      <alignment horizontal="right" vertical="center"/>
    </xf>
    <xf numFmtId="0" fontId="4" fillId="0" borderId="11" xfId="0" applyFont="1" applyBorder="1">
      <alignment vertical="center"/>
    </xf>
    <xf numFmtId="180" fontId="5" fillId="0" borderId="7" xfId="0" applyNumberFormat="1" applyFont="1" applyBorder="1" applyAlignment="1">
      <alignment vertical="center" wrapText="1"/>
    </xf>
    <xf numFmtId="178" fontId="5" fillId="0" borderId="20" xfId="0" applyNumberFormat="1" applyFont="1" applyBorder="1" applyAlignment="1">
      <alignment vertical="center" wrapText="1"/>
    </xf>
    <xf numFmtId="0" fontId="4" fillId="0" borderId="10" xfId="0" applyFont="1" applyBorder="1">
      <alignment vertical="center"/>
    </xf>
    <xf numFmtId="0" fontId="4" fillId="0" borderId="5" xfId="0" applyFont="1" applyBorder="1">
      <alignment vertical="center"/>
    </xf>
    <xf numFmtId="178" fontId="4" fillId="0" borderId="20" xfId="0" applyNumberFormat="1" applyFont="1" applyBorder="1" applyAlignment="1">
      <alignment vertical="center" wrapText="1"/>
    </xf>
    <xf numFmtId="180" fontId="4" fillId="0" borderId="0" xfId="0" applyNumberFormat="1" applyFont="1" applyAlignment="1">
      <alignment vertical="center" shrinkToFit="1"/>
    </xf>
    <xf numFmtId="0" fontId="4" fillId="0" borderId="25" xfId="0" applyFont="1" applyBorder="1" applyAlignment="1">
      <alignment horizontal="center" vertical="center"/>
    </xf>
    <xf numFmtId="0" fontId="4" fillId="0" borderId="1" xfId="0" applyFont="1" applyBorder="1">
      <alignment vertical="center"/>
    </xf>
    <xf numFmtId="180" fontId="5" fillId="0" borderId="11" xfId="0" applyNumberFormat="1"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177" fontId="4" fillId="0" borderId="8" xfId="1" applyNumberFormat="1" applyFont="1" applyBorder="1" applyAlignment="1">
      <alignment horizontal="right" vertical="center" shrinkToFit="1"/>
    </xf>
    <xf numFmtId="180" fontId="4" fillId="0" borderId="3" xfId="0" applyNumberFormat="1" applyFont="1" applyBorder="1" applyAlignment="1">
      <alignment vertical="center" shrinkToFit="1"/>
    </xf>
    <xf numFmtId="180" fontId="4" fillId="0" borderId="3" xfId="0" applyNumberFormat="1" applyFont="1" applyBorder="1" applyAlignment="1">
      <alignment vertical="center" wrapText="1"/>
    </xf>
    <xf numFmtId="180" fontId="4" fillId="0" borderId="11" xfId="0" applyNumberFormat="1" applyFont="1" applyBorder="1" applyAlignment="1">
      <alignment vertical="center" wrapText="1"/>
    </xf>
    <xf numFmtId="178" fontId="5" fillId="0" borderId="8" xfId="1" applyNumberFormat="1" applyFont="1" applyBorder="1" applyAlignment="1">
      <alignment horizontal="right" vertical="center" shrinkToFit="1"/>
    </xf>
    <xf numFmtId="180" fontId="5" fillId="0" borderId="22" xfId="0" applyNumberFormat="1" applyFont="1" applyBorder="1" applyAlignment="1">
      <alignment vertical="center" shrinkToFit="1"/>
    </xf>
    <xf numFmtId="38" fontId="5" fillId="0" borderId="26" xfId="1" applyFont="1" applyBorder="1" applyAlignment="1">
      <alignment horizontal="right" vertical="center" shrinkToFit="1"/>
    </xf>
    <xf numFmtId="178" fontId="5" fillId="0" borderId="26" xfId="1" applyNumberFormat="1" applyFont="1" applyBorder="1" applyAlignment="1">
      <alignment horizontal="right" vertical="center" shrinkToFit="1"/>
    </xf>
    <xf numFmtId="0" fontId="4" fillId="0" borderId="1" xfId="0" applyFont="1" applyBorder="1" applyAlignment="1">
      <alignment vertical="center" wrapText="1"/>
    </xf>
    <xf numFmtId="180" fontId="4" fillId="0" borderId="12" xfId="0" applyNumberFormat="1" applyFont="1" applyBorder="1" applyAlignment="1">
      <alignment vertical="center" shrinkToFit="1"/>
    </xf>
    <xf numFmtId="38" fontId="4" fillId="0" borderId="16" xfId="1" applyFont="1" applyBorder="1" applyAlignment="1">
      <alignment horizontal="right" vertical="center" shrinkToFit="1"/>
    </xf>
    <xf numFmtId="180" fontId="4" fillId="0" borderId="12" xfId="0" applyNumberFormat="1" applyFont="1" applyBorder="1" applyAlignment="1">
      <alignment vertical="center" wrapText="1"/>
    </xf>
    <xf numFmtId="180" fontId="5" fillId="0" borderId="3" xfId="0" applyNumberFormat="1" applyFont="1" applyBorder="1" applyAlignment="1">
      <alignment vertical="center" shrinkToFit="1"/>
    </xf>
    <xf numFmtId="0" fontId="7" fillId="0" borderId="0" xfId="0" applyFont="1">
      <alignment vertical="center"/>
    </xf>
    <xf numFmtId="180" fontId="5" fillId="0" borderId="17" xfId="2" applyNumberFormat="1" applyFont="1" applyBorder="1" applyAlignment="1">
      <alignment vertical="center" shrinkToFit="1"/>
    </xf>
    <xf numFmtId="178" fontId="5" fillId="0" borderId="19" xfId="2" applyNumberFormat="1" applyFont="1" applyBorder="1" applyAlignment="1">
      <alignment vertical="center" wrapText="1"/>
    </xf>
    <xf numFmtId="0" fontId="8" fillId="0" borderId="0" xfId="0" applyFont="1">
      <alignment vertical="center"/>
    </xf>
    <xf numFmtId="178" fontId="3" fillId="0" borderId="5" xfId="0" applyNumberFormat="1" applyFont="1" applyBorder="1" applyAlignment="1">
      <alignment vertical="center" shrinkToFit="1"/>
    </xf>
    <xf numFmtId="178" fontId="3" fillId="0" borderId="6" xfId="1" applyNumberFormat="1" applyFont="1" applyBorder="1" applyAlignment="1">
      <alignment horizontal="right" vertical="center" shrinkToFit="1"/>
    </xf>
    <xf numFmtId="0" fontId="4" fillId="2" borderId="3" xfId="0" applyFont="1" applyFill="1" applyBorder="1">
      <alignment vertical="center"/>
    </xf>
    <xf numFmtId="0" fontId="4" fillId="2" borderId="0" xfId="0" applyFont="1" applyFill="1">
      <alignment vertical="center"/>
    </xf>
    <xf numFmtId="0" fontId="4" fillId="2" borderId="11" xfId="0" applyFont="1" applyFill="1" applyBorder="1">
      <alignment vertical="center"/>
    </xf>
    <xf numFmtId="0" fontId="4" fillId="2" borderId="2" xfId="0" applyFont="1" applyFill="1" applyBorder="1">
      <alignment vertical="center"/>
    </xf>
    <xf numFmtId="0" fontId="4" fillId="0" borderId="20" xfId="0" applyFont="1" applyBorder="1" applyAlignment="1">
      <alignment vertical="center" wrapText="1"/>
    </xf>
    <xf numFmtId="0" fontId="4" fillId="0" borderId="20" xfId="0" applyFont="1" applyBorder="1" applyAlignment="1">
      <alignment horizontal="justify" vertical="center"/>
    </xf>
    <xf numFmtId="178" fontId="4" fillId="0" borderId="6" xfId="1" applyNumberFormat="1" applyFont="1" applyBorder="1" applyAlignment="1">
      <alignment horizontal="right" vertical="center" shrinkToFit="1"/>
    </xf>
    <xf numFmtId="0" fontId="4" fillId="0" borderId="27" xfId="0" applyFont="1" applyBorder="1">
      <alignment vertical="center"/>
    </xf>
    <xf numFmtId="0" fontId="4" fillId="0" borderId="28" xfId="0" applyFont="1" applyBorder="1" applyAlignment="1">
      <alignment vertical="center" wrapText="1"/>
    </xf>
    <xf numFmtId="41" fontId="4" fillId="0" borderId="3" xfId="0" applyNumberFormat="1" applyFont="1" applyBorder="1" applyAlignment="1">
      <alignment vertical="center" shrinkToFit="1"/>
    </xf>
    <xf numFmtId="38" fontId="4" fillId="0" borderId="8" xfId="1" applyFont="1" applyFill="1" applyBorder="1" applyAlignment="1">
      <alignment horizontal="right" vertical="center" shrinkToFit="1"/>
    </xf>
    <xf numFmtId="38" fontId="4" fillId="0" borderId="28" xfId="1" applyFont="1" applyFill="1" applyBorder="1" applyAlignment="1">
      <alignment horizontal="right" vertical="center" shrinkToFit="1"/>
    </xf>
    <xf numFmtId="180" fontId="4" fillId="0" borderId="29" xfId="0" applyNumberFormat="1" applyFont="1" applyBorder="1" applyAlignment="1">
      <alignment vertical="center" wrapText="1"/>
    </xf>
    <xf numFmtId="0" fontId="4" fillId="0" borderId="2" xfId="0" applyFont="1" applyBorder="1" applyAlignment="1">
      <alignment vertical="center" wrapText="1"/>
    </xf>
    <xf numFmtId="38" fontId="4" fillId="0" borderId="6" xfId="1" applyFont="1" applyFill="1" applyBorder="1" applyAlignment="1">
      <alignment horizontal="right" vertical="center" shrinkToFit="1"/>
    </xf>
    <xf numFmtId="180" fontId="4" fillId="0" borderId="20" xfId="0" applyNumberFormat="1" applyFont="1" applyBorder="1" applyAlignment="1">
      <alignment vertical="center" wrapText="1"/>
    </xf>
    <xf numFmtId="0" fontId="4" fillId="2" borderId="12" xfId="0" quotePrefix="1" applyFont="1" applyFill="1" applyBorder="1">
      <alignment vertical="center"/>
    </xf>
    <xf numFmtId="0" fontId="4" fillId="2" borderId="3" xfId="0" quotePrefix="1" applyFont="1" applyFill="1" applyBorder="1">
      <alignment vertical="center"/>
    </xf>
    <xf numFmtId="0" fontId="4" fillId="2" borderId="1" xfId="0" applyFont="1" applyFill="1" applyBorder="1">
      <alignment vertical="center"/>
    </xf>
    <xf numFmtId="0" fontId="4" fillId="2" borderId="13" xfId="0" applyFont="1" applyFill="1" applyBorder="1">
      <alignment vertical="center"/>
    </xf>
    <xf numFmtId="0" fontId="0" fillId="2" borderId="24" xfId="0" applyFill="1" applyBorder="1">
      <alignment vertical="center"/>
    </xf>
    <xf numFmtId="0" fontId="0" fillId="2" borderId="2" xfId="0" applyFill="1" applyBorder="1">
      <alignment vertical="center"/>
    </xf>
    <xf numFmtId="180" fontId="5" fillId="0" borderId="20" xfId="0" applyNumberFormat="1" applyFont="1" applyBorder="1" applyAlignment="1">
      <alignment vertical="center" wrapText="1"/>
    </xf>
    <xf numFmtId="178" fontId="5" fillId="0" borderId="30" xfId="0" applyNumberFormat="1" applyFont="1" applyBorder="1" applyAlignment="1">
      <alignment vertical="center" shrinkToFit="1"/>
    </xf>
    <xf numFmtId="178" fontId="5" fillId="0" borderId="9" xfId="1" applyNumberFormat="1" applyFont="1" applyBorder="1" applyAlignment="1">
      <alignment horizontal="right" vertical="center" shrinkToFit="1"/>
    </xf>
    <xf numFmtId="0" fontId="4" fillId="2" borderId="12" xfId="0" applyFont="1" applyFill="1" applyBorder="1">
      <alignment vertical="center"/>
    </xf>
    <xf numFmtId="0" fontId="4" fillId="2" borderId="16" xfId="0" applyFont="1" applyFill="1" applyBorder="1" applyAlignment="1">
      <alignment horizontal="justify" vertical="center" wrapText="1"/>
    </xf>
    <xf numFmtId="0" fontId="4" fillId="2" borderId="30" xfId="0" applyFont="1" applyFill="1" applyBorder="1">
      <alignment vertical="center"/>
    </xf>
    <xf numFmtId="0" fontId="4" fillId="2" borderId="24" xfId="0" applyFont="1" applyFill="1" applyBorder="1">
      <alignment vertical="center"/>
    </xf>
    <xf numFmtId="0" fontId="4" fillId="2" borderId="9" xfId="0" applyFont="1" applyFill="1" applyBorder="1" applyAlignment="1">
      <alignment horizontal="justify" vertical="center" wrapText="1"/>
    </xf>
    <xf numFmtId="0" fontId="4" fillId="2" borderId="8" xfId="0" applyFont="1" applyFill="1" applyBorder="1" applyAlignment="1">
      <alignment horizontal="justify" vertical="center" wrapText="1"/>
    </xf>
    <xf numFmtId="38" fontId="10" fillId="0" borderId="0" xfId="1" applyFont="1" applyAlignment="1">
      <alignment horizontal="center" vertical="center" textRotation="255"/>
    </xf>
    <xf numFmtId="38" fontId="4" fillId="0" borderId="22" xfId="1" applyFont="1" applyBorder="1" applyAlignment="1">
      <alignment horizontal="center" vertical="center"/>
    </xf>
    <xf numFmtId="38" fontId="4" fillId="0" borderId="26" xfId="1" applyFont="1" applyBorder="1" applyAlignment="1">
      <alignment horizontal="center" vertical="center"/>
    </xf>
    <xf numFmtId="38" fontId="4" fillId="0" borderId="22" xfId="1" applyFont="1" applyBorder="1" applyAlignment="1">
      <alignment horizontal="center" vertical="center" shrinkToFit="1"/>
    </xf>
    <xf numFmtId="38" fontId="4" fillId="0" borderId="26" xfId="1" applyFont="1" applyBorder="1" applyAlignment="1">
      <alignment horizontal="center" vertical="center" shrinkToFit="1"/>
    </xf>
    <xf numFmtId="38" fontId="9" fillId="0" borderId="22" xfId="1" applyFont="1" applyBorder="1" applyAlignment="1">
      <alignment horizontal="center" vertical="center"/>
    </xf>
    <xf numFmtId="38" fontId="9" fillId="0" borderId="26" xfId="1"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4"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38" fontId="4" fillId="0" borderId="12" xfId="1" applyFont="1" applyBorder="1" applyAlignment="1">
      <alignment horizontal="center" vertical="center"/>
    </xf>
    <xf numFmtId="38" fontId="4" fillId="0" borderId="16" xfId="1" applyFont="1" applyBorder="1" applyAlignment="1">
      <alignment horizontal="center" vertical="center"/>
    </xf>
    <xf numFmtId="38" fontId="4" fillId="0" borderId="30" xfId="1" applyFont="1" applyBorder="1" applyAlignment="1">
      <alignment horizontal="center" vertical="center"/>
    </xf>
    <xf numFmtId="38" fontId="4" fillId="0" borderId="9" xfId="1" applyFont="1" applyBorder="1" applyAlignment="1">
      <alignment horizontal="center" vertical="center"/>
    </xf>
    <xf numFmtId="0" fontId="4" fillId="2" borderId="13" xfId="0" applyFont="1" applyFill="1" applyBorder="1" applyAlignment="1">
      <alignment vertical="center" wrapText="1"/>
    </xf>
    <xf numFmtId="0" fontId="4" fillId="2" borderId="16" xfId="0" applyFont="1" applyFill="1" applyBorder="1" applyAlignment="1">
      <alignment vertical="center" wrapText="1"/>
    </xf>
    <xf numFmtId="0" fontId="4" fillId="2" borderId="0" xfId="0" applyFont="1" applyFill="1" applyAlignment="1">
      <alignment vertical="center" wrapText="1"/>
    </xf>
    <xf numFmtId="0" fontId="4" fillId="2" borderId="8" xfId="0" applyFont="1" applyFill="1" applyBorder="1" applyAlignment="1">
      <alignment vertical="center" wrapText="1"/>
    </xf>
    <xf numFmtId="38" fontId="9" fillId="0" borderId="12" xfId="1" applyFont="1" applyBorder="1" applyAlignment="1">
      <alignment horizontal="center" vertical="center"/>
    </xf>
    <xf numFmtId="38" fontId="9" fillId="0" borderId="16" xfId="1" applyFont="1" applyBorder="1" applyAlignment="1">
      <alignment horizontal="center" vertical="center"/>
    </xf>
    <xf numFmtId="38" fontId="9" fillId="0" borderId="30" xfId="1" applyFont="1" applyBorder="1" applyAlignment="1">
      <alignment horizontal="center" vertical="center"/>
    </xf>
    <xf numFmtId="38" fontId="9" fillId="0" borderId="9" xfId="1" applyFont="1" applyBorder="1" applyAlignment="1">
      <alignment horizontal="center" vertical="center"/>
    </xf>
    <xf numFmtId="0" fontId="4" fillId="2" borderId="13"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8" xfId="0" applyFont="1" applyFill="1" applyBorder="1" applyAlignment="1">
      <alignment horizontal="left" vertical="center" wrapText="1"/>
    </xf>
  </cellXfs>
  <cellStyles count="3">
    <cellStyle name="桁区切り" xfId="1" builtinId="6"/>
    <cellStyle name="標準" xfId="0" builtinId="0"/>
    <cellStyle name="標準_190706 別紙2（経済産業省）" xfId="2" xr:uid="{4169C108-B376-47B5-AF26-BCD1D0E62F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2FFBE-9C1D-42A9-B582-4DA77621AE93}">
  <sheetPr>
    <pageSetUpPr fitToPage="1"/>
  </sheetPr>
  <dimension ref="A1:AQ30"/>
  <sheetViews>
    <sheetView tabSelected="1" view="pageBreakPreview" zoomScaleNormal="85" zoomScaleSheetLayoutView="100" workbookViewId="0">
      <pane xSplit="3" ySplit="5" topLeftCell="D6" activePane="bottomRight" state="frozen"/>
      <selection pane="topRight" activeCell="D1" sqref="D1"/>
      <selection pane="bottomLeft" activeCell="A6" sqref="A6"/>
      <selection pane="bottomRight" activeCell="D26" sqref="D26"/>
    </sheetView>
  </sheetViews>
  <sheetFormatPr defaultColWidth="9" defaultRowHeight="13" x14ac:dyDescent="0.2"/>
  <cols>
    <col min="1" max="1" width="2.6328125" style="2" customWidth="1"/>
    <col min="2" max="2" width="2.81640625" style="2" customWidth="1"/>
    <col min="3" max="3" width="41.1796875" style="2" customWidth="1"/>
    <col min="4" max="4" width="18.6328125" style="2" customWidth="1"/>
    <col min="5" max="5" width="6.6328125" style="3" customWidth="1"/>
    <col min="6" max="6" width="18.6328125" style="3" customWidth="1"/>
    <col min="7" max="7" width="6.6328125" style="3" customWidth="1"/>
    <col min="8" max="8" width="18.6328125" style="3" customWidth="1"/>
    <col min="9" max="9" width="6.6328125" style="3" customWidth="1"/>
    <col min="10" max="10" width="18.6328125" style="3" customWidth="1"/>
    <col min="11" max="11" width="6.6328125" style="3" customWidth="1"/>
    <col min="12" max="12" width="18.6328125" style="3" customWidth="1"/>
    <col min="13" max="13" width="6.6328125" style="3" customWidth="1"/>
    <col min="14" max="14" width="18.6328125" style="3" customWidth="1"/>
    <col min="15" max="15" width="6.6328125" style="3" customWidth="1"/>
    <col min="16" max="16" width="18.6328125" style="3" customWidth="1"/>
    <col min="17" max="17" width="6.6328125" style="3" customWidth="1"/>
    <col min="18" max="18" width="18.6328125" style="3" customWidth="1"/>
    <col min="19" max="19" width="6.6328125" style="3" customWidth="1"/>
    <col min="20" max="20" width="18.6328125" style="3" customWidth="1"/>
    <col min="21" max="21" width="6.6328125" style="3" customWidth="1"/>
    <col min="22" max="22" width="15.6328125" style="2" customWidth="1"/>
    <col min="23" max="23" width="6.6328125" style="3" customWidth="1"/>
    <col min="24" max="24" width="15.6328125" style="3" customWidth="1"/>
    <col min="25" max="25" width="6.6328125" style="3" customWidth="1"/>
    <col min="26" max="26" width="15.6328125" style="3" customWidth="1"/>
    <col min="27" max="27" width="6.6328125" style="3" customWidth="1"/>
    <col min="28" max="28" width="15.6328125" style="3" customWidth="1"/>
    <col min="29" max="29" width="6.6328125" style="3" customWidth="1"/>
    <col min="30" max="30" width="15.6328125" style="3" customWidth="1"/>
    <col min="31" max="31" width="6.6328125" style="3" customWidth="1"/>
    <col min="32" max="32" width="15.6328125" style="3" customWidth="1"/>
    <col min="33" max="33" width="6.6328125" style="3" customWidth="1"/>
    <col min="34" max="34" width="15.6328125" style="3" customWidth="1"/>
    <col min="35" max="35" width="6.6328125" style="3" customWidth="1"/>
    <col min="36" max="36" width="15.6328125" style="3" customWidth="1"/>
    <col min="37" max="37" width="6.6328125" style="3" customWidth="1"/>
    <col min="38" max="38" width="15.6328125" style="3" customWidth="1"/>
    <col min="39" max="39" width="6.6328125" style="3" customWidth="1"/>
    <col min="40" max="40" width="15.6328125" style="3" customWidth="1"/>
    <col min="41" max="41" width="6.6328125" style="3" customWidth="1"/>
    <col min="42" max="42" width="15.6328125" style="2" customWidth="1"/>
    <col min="43" max="43" width="13" style="2" bestFit="1" customWidth="1"/>
    <col min="44" max="16384" width="9" style="2"/>
  </cols>
  <sheetData>
    <row r="1" spans="1:43" ht="26" customHeight="1" x14ac:dyDescent="0.2">
      <c r="A1" s="60" t="s">
        <v>15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3" ht="18" customHeight="1" x14ac:dyDescent="0.2"/>
    <row r="3" spans="1:43" ht="18" customHeight="1" x14ac:dyDescent="0.2">
      <c r="A3" s="2" t="s">
        <v>25</v>
      </c>
      <c r="AP3" s="3" t="s">
        <v>11</v>
      </c>
    </row>
    <row r="4" spans="1:43" ht="18" customHeight="1" x14ac:dyDescent="0.2">
      <c r="A4" s="106" t="s">
        <v>0</v>
      </c>
      <c r="B4" s="107"/>
      <c r="C4" s="108"/>
      <c r="D4" s="101" t="s">
        <v>1</v>
      </c>
      <c r="E4" s="102"/>
      <c r="F4" s="102"/>
      <c r="G4" s="102"/>
      <c r="H4" s="102"/>
      <c r="I4" s="102"/>
      <c r="J4" s="102"/>
      <c r="K4" s="102"/>
      <c r="L4" s="102"/>
      <c r="M4" s="102"/>
      <c r="N4" s="102"/>
      <c r="O4" s="102"/>
      <c r="P4" s="102"/>
      <c r="Q4" s="102"/>
      <c r="R4" s="102"/>
      <c r="S4" s="102"/>
      <c r="T4" s="102"/>
      <c r="U4" s="102"/>
      <c r="V4" s="101" t="s">
        <v>2</v>
      </c>
      <c r="W4" s="102"/>
      <c r="X4" s="102"/>
      <c r="Y4" s="102"/>
      <c r="Z4" s="102"/>
      <c r="AA4" s="102"/>
      <c r="AB4" s="102"/>
      <c r="AC4" s="102"/>
      <c r="AD4" s="102"/>
      <c r="AE4" s="102"/>
      <c r="AF4" s="102"/>
      <c r="AG4" s="102"/>
      <c r="AH4" s="102"/>
      <c r="AI4" s="102"/>
      <c r="AJ4" s="102"/>
      <c r="AK4" s="102"/>
      <c r="AL4" s="102"/>
      <c r="AM4" s="102"/>
      <c r="AN4" s="102"/>
      <c r="AO4" s="102"/>
      <c r="AP4" s="4" t="s">
        <v>3</v>
      </c>
    </row>
    <row r="5" spans="1:43" ht="18" customHeight="1" x14ac:dyDescent="0.2">
      <c r="A5" s="109"/>
      <c r="B5" s="110"/>
      <c r="C5" s="111"/>
      <c r="D5" s="95" t="s">
        <v>16</v>
      </c>
      <c r="E5" s="96"/>
      <c r="F5" s="95" t="s">
        <v>17</v>
      </c>
      <c r="G5" s="96"/>
      <c r="H5" s="95" t="s">
        <v>18</v>
      </c>
      <c r="I5" s="96"/>
      <c r="J5" s="95" t="s">
        <v>19</v>
      </c>
      <c r="K5" s="96"/>
      <c r="L5" s="99" t="s">
        <v>23</v>
      </c>
      <c r="M5" s="100"/>
      <c r="N5" s="95" t="s">
        <v>12</v>
      </c>
      <c r="O5" s="96"/>
      <c r="P5" s="95" t="s">
        <v>9</v>
      </c>
      <c r="Q5" s="96"/>
      <c r="R5" s="95" t="s">
        <v>10</v>
      </c>
      <c r="S5" s="96"/>
      <c r="T5" s="95" t="s">
        <v>14</v>
      </c>
      <c r="U5" s="96"/>
      <c r="V5" s="95" t="s">
        <v>16</v>
      </c>
      <c r="W5" s="96"/>
      <c r="X5" s="95" t="s">
        <v>17</v>
      </c>
      <c r="Y5" s="96"/>
      <c r="Z5" s="95" t="s">
        <v>18</v>
      </c>
      <c r="AA5" s="96"/>
      <c r="AB5" s="97" t="s">
        <v>20</v>
      </c>
      <c r="AC5" s="98"/>
      <c r="AD5" s="95" t="s">
        <v>21</v>
      </c>
      <c r="AE5" s="96"/>
      <c r="AF5" s="99" t="s">
        <v>23</v>
      </c>
      <c r="AG5" s="100"/>
      <c r="AH5" s="95" t="s">
        <v>12</v>
      </c>
      <c r="AI5" s="96"/>
      <c r="AJ5" s="95" t="s">
        <v>9</v>
      </c>
      <c r="AK5" s="96"/>
      <c r="AL5" s="95" t="s">
        <v>10</v>
      </c>
      <c r="AM5" s="96"/>
      <c r="AN5" s="95" t="s">
        <v>14</v>
      </c>
      <c r="AO5" s="96"/>
      <c r="AP5" s="5"/>
    </row>
    <row r="6" spans="1:43" ht="22" customHeight="1" x14ac:dyDescent="0.2">
      <c r="A6" s="88"/>
      <c r="B6" s="82" t="s">
        <v>33</v>
      </c>
      <c r="C6" s="89"/>
      <c r="D6" s="10">
        <f>'様式2(個表一般）'!G6</f>
        <v>814716000</v>
      </c>
      <c r="E6" s="24"/>
      <c r="F6" s="10">
        <f>'様式2(個表一般）'!I6</f>
        <v>835462000</v>
      </c>
      <c r="G6" s="24"/>
      <c r="H6" s="10">
        <f>'様式2(個表一般）'!K6</f>
        <v>0</v>
      </c>
      <c r="I6" s="24"/>
      <c r="J6" s="10">
        <f>'様式2(個表一般）'!M6</f>
        <v>0</v>
      </c>
      <c r="K6" s="24"/>
      <c r="L6" s="10">
        <f>'様式2(個表一般）'!O6</f>
        <v>0</v>
      </c>
      <c r="M6" s="24"/>
      <c r="N6" s="10">
        <f>SUM(D6,F6,H6,J6,L6)</f>
        <v>1650178000</v>
      </c>
      <c r="O6" s="24"/>
      <c r="P6" s="10">
        <f>'様式2(個表一般）'!S6</f>
        <v>958284978</v>
      </c>
      <c r="Q6" s="24"/>
      <c r="R6" s="10">
        <f>'様式2(個表一般）'!U6</f>
        <v>601300500</v>
      </c>
      <c r="S6" s="24"/>
      <c r="T6" s="10">
        <f>N6-P6-R6</f>
        <v>90592522</v>
      </c>
      <c r="U6" s="24"/>
      <c r="V6" s="10">
        <v>0</v>
      </c>
      <c r="W6" s="24"/>
      <c r="X6" s="10">
        <v>0</v>
      </c>
      <c r="Y6" s="24"/>
      <c r="Z6" s="10">
        <v>0</v>
      </c>
      <c r="AA6" s="24"/>
      <c r="AB6" s="10">
        <v>0</v>
      </c>
      <c r="AC6" s="24"/>
      <c r="AD6" s="10">
        <v>0</v>
      </c>
      <c r="AE6" s="24"/>
      <c r="AF6" s="10">
        <v>0</v>
      </c>
      <c r="AG6" s="24"/>
      <c r="AH6" s="10">
        <f>SUM(V6,X6,Z6,AB6,AD6,AF6)</f>
        <v>0</v>
      </c>
      <c r="AI6" s="24"/>
      <c r="AJ6" s="10">
        <v>0</v>
      </c>
      <c r="AK6" s="24"/>
      <c r="AL6" s="10">
        <v>0</v>
      </c>
      <c r="AM6" s="24"/>
      <c r="AN6" s="10">
        <f>AH6-AJ6-AL6</f>
        <v>0</v>
      </c>
      <c r="AO6" s="24"/>
      <c r="AP6" s="7"/>
      <c r="AQ6" s="8"/>
    </row>
    <row r="7" spans="1:43" ht="22" customHeight="1" x14ac:dyDescent="0.2">
      <c r="A7" s="90"/>
      <c r="B7" s="91"/>
      <c r="C7" s="92"/>
      <c r="D7" s="86">
        <f>'様式2(個表一般）'!G7</f>
        <v>3734245609</v>
      </c>
      <c r="E7" s="87" t="s">
        <v>4</v>
      </c>
      <c r="F7" s="86">
        <f>'様式2(個表一般）'!I7</f>
        <v>1669853980</v>
      </c>
      <c r="G7" s="87" t="s">
        <v>4</v>
      </c>
      <c r="H7" s="86">
        <f>'様式2(個表一般）'!K7</f>
        <v>0</v>
      </c>
      <c r="I7" s="87" t="s">
        <v>4</v>
      </c>
      <c r="J7" s="86">
        <f>'様式2(個表一般）'!M7</f>
        <v>0</v>
      </c>
      <c r="K7" s="87" t="s">
        <v>4</v>
      </c>
      <c r="L7" s="86">
        <f>'様式2(個表一般）'!O7</f>
        <v>0</v>
      </c>
      <c r="M7" s="87" t="s">
        <v>4</v>
      </c>
      <c r="N7" s="86">
        <f>'様式2(個表一般）'!Q7</f>
        <v>5404099589</v>
      </c>
      <c r="O7" s="87" t="s">
        <v>4</v>
      </c>
      <c r="P7" s="86">
        <f>'様式2(個表一般）'!S7</f>
        <v>4062218200</v>
      </c>
      <c r="Q7" s="87" t="s">
        <v>4</v>
      </c>
      <c r="R7" s="86">
        <f>'様式2(個表一般）'!U7</f>
        <v>954977000</v>
      </c>
      <c r="S7" s="87" t="s">
        <v>4</v>
      </c>
      <c r="T7" s="86">
        <f>'様式2(個表一般）'!W7</f>
        <v>386904389</v>
      </c>
      <c r="U7" s="87" t="s">
        <v>4</v>
      </c>
      <c r="V7" s="86">
        <v>0</v>
      </c>
      <c r="W7" s="87" t="s">
        <v>4</v>
      </c>
      <c r="X7" s="86">
        <v>0</v>
      </c>
      <c r="Y7" s="87" t="s">
        <v>4</v>
      </c>
      <c r="Z7" s="86">
        <v>0</v>
      </c>
      <c r="AA7" s="87" t="s">
        <v>4</v>
      </c>
      <c r="AB7" s="86">
        <v>0</v>
      </c>
      <c r="AC7" s="87" t="s">
        <v>4</v>
      </c>
      <c r="AD7" s="86">
        <v>0</v>
      </c>
      <c r="AE7" s="87" t="s">
        <v>4</v>
      </c>
      <c r="AF7" s="86">
        <v>0</v>
      </c>
      <c r="AG7" s="87" t="s">
        <v>4</v>
      </c>
      <c r="AH7" s="86">
        <v>0</v>
      </c>
      <c r="AI7" s="87" t="s">
        <v>4</v>
      </c>
      <c r="AJ7" s="86">
        <v>0</v>
      </c>
      <c r="AK7" s="87" t="s">
        <v>4</v>
      </c>
      <c r="AL7" s="86">
        <v>0</v>
      </c>
      <c r="AM7" s="87" t="s">
        <v>4</v>
      </c>
      <c r="AN7" s="86">
        <v>0</v>
      </c>
      <c r="AO7" s="87" t="s">
        <v>4</v>
      </c>
      <c r="AP7" s="85"/>
      <c r="AQ7" s="9"/>
    </row>
    <row r="8" spans="1:43" ht="22" customHeight="1" x14ac:dyDescent="0.2">
      <c r="A8" s="88"/>
      <c r="B8" s="82" t="s">
        <v>34</v>
      </c>
      <c r="C8" s="89"/>
      <c r="D8" s="49">
        <f>'様式2(個表一般）'!G12</f>
        <v>293683000</v>
      </c>
      <c r="E8" s="51"/>
      <c r="F8" s="49">
        <f>'様式2(個表一般）'!I12</f>
        <v>96496000</v>
      </c>
      <c r="G8" s="51"/>
      <c r="H8" s="49">
        <f>'様式2(個表一般）'!K12</f>
        <v>0</v>
      </c>
      <c r="I8" s="51"/>
      <c r="J8" s="49">
        <f>'様式2(個表一般）'!M12</f>
        <v>0</v>
      </c>
      <c r="K8" s="51"/>
      <c r="L8" s="49">
        <f>'様式2(個表一般）'!O12</f>
        <v>0</v>
      </c>
      <c r="M8" s="51"/>
      <c r="N8" s="49">
        <f>SUM(D8,F8,H8,J8,L8)</f>
        <v>390179000</v>
      </c>
      <c r="O8" s="51"/>
      <c r="P8" s="49">
        <f>'様式2(個表一般）'!S12</f>
        <v>228665812</v>
      </c>
      <c r="Q8" s="51"/>
      <c r="R8" s="49">
        <f>'様式2(個表一般）'!U12</f>
        <v>101257865</v>
      </c>
      <c r="S8" s="51"/>
      <c r="T8" s="49">
        <f>N8-P8-R8</f>
        <v>60255323</v>
      </c>
      <c r="U8" s="51"/>
      <c r="V8" s="49">
        <v>0</v>
      </c>
      <c r="W8" s="51"/>
      <c r="X8" s="49">
        <v>0</v>
      </c>
      <c r="Y8" s="51"/>
      <c r="Z8" s="49">
        <v>0</v>
      </c>
      <c r="AA8" s="51"/>
      <c r="AB8" s="49">
        <v>0</v>
      </c>
      <c r="AC8" s="51"/>
      <c r="AD8" s="49">
        <v>0</v>
      </c>
      <c r="AE8" s="51"/>
      <c r="AF8" s="49">
        <v>0</v>
      </c>
      <c r="AG8" s="51"/>
      <c r="AH8" s="49">
        <f>SUM(V8,X8,Z8,AB8,AD8,AF8)</f>
        <v>0</v>
      </c>
      <c r="AI8" s="51"/>
      <c r="AJ8" s="49">
        <v>0</v>
      </c>
      <c r="AK8" s="51"/>
      <c r="AL8" s="49">
        <v>0</v>
      </c>
      <c r="AM8" s="51"/>
      <c r="AN8" s="49">
        <f>AH8-AJ8-AL8</f>
        <v>0</v>
      </c>
      <c r="AO8" s="51"/>
      <c r="AP8" s="11"/>
      <c r="AQ8" s="9"/>
    </row>
    <row r="9" spans="1:43" ht="22" customHeight="1" x14ac:dyDescent="0.2">
      <c r="A9" s="90"/>
      <c r="B9" s="91"/>
      <c r="C9" s="92"/>
      <c r="D9" s="86">
        <f>'様式2(個表一般）'!G13</f>
        <v>3734245609</v>
      </c>
      <c r="E9" s="87" t="s">
        <v>4</v>
      </c>
      <c r="F9" s="86">
        <f>'様式2(個表一般）'!I13</f>
        <v>1669853980</v>
      </c>
      <c r="G9" s="87" t="s">
        <v>4</v>
      </c>
      <c r="H9" s="86">
        <f>'様式2(個表一般）'!K13</f>
        <v>0</v>
      </c>
      <c r="I9" s="87" t="s">
        <v>4</v>
      </c>
      <c r="J9" s="86">
        <f>'様式2(個表一般）'!M13</f>
        <v>0</v>
      </c>
      <c r="K9" s="87" t="s">
        <v>4</v>
      </c>
      <c r="L9" s="86">
        <f>'様式2(個表一般）'!O13</f>
        <v>0</v>
      </c>
      <c r="M9" s="87" t="s">
        <v>4</v>
      </c>
      <c r="N9" s="86">
        <f>'様式2(個表一般）'!Q13</f>
        <v>5404099589</v>
      </c>
      <c r="O9" s="87" t="s">
        <v>4</v>
      </c>
      <c r="P9" s="86">
        <f>'様式2(個表一般）'!S13</f>
        <v>4062218200</v>
      </c>
      <c r="Q9" s="87" t="s">
        <v>4</v>
      </c>
      <c r="R9" s="86">
        <f>'様式2(個表一般）'!U13</f>
        <v>954977000</v>
      </c>
      <c r="S9" s="87" t="s">
        <v>4</v>
      </c>
      <c r="T9" s="86">
        <f>'様式2(個表一般）'!W13</f>
        <v>386904389</v>
      </c>
      <c r="U9" s="87" t="s">
        <v>4</v>
      </c>
      <c r="V9" s="86">
        <v>0</v>
      </c>
      <c r="W9" s="87" t="s">
        <v>4</v>
      </c>
      <c r="X9" s="86">
        <v>0</v>
      </c>
      <c r="Y9" s="87" t="s">
        <v>4</v>
      </c>
      <c r="Z9" s="86">
        <v>0</v>
      </c>
      <c r="AA9" s="87" t="s">
        <v>4</v>
      </c>
      <c r="AB9" s="86">
        <v>0</v>
      </c>
      <c r="AC9" s="87" t="s">
        <v>4</v>
      </c>
      <c r="AD9" s="86">
        <v>0</v>
      </c>
      <c r="AE9" s="87" t="s">
        <v>4</v>
      </c>
      <c r="AF9" s="86">
        <v>0</v>
      </c>
      <c r="AG9" s="87" t="s">
        <v>4</v>
      </c>
      <c r="AH9" s="86">
        <v>0</v>
      </c>
      <c r="AI9" s="87" t="s">
        <v>4</v>
      </c>
      <c r="AJ9" s="86">
        <v>0</v>
      </c>
      <c r="AK9" s="87" t="s">
        <v>4</v>
      </c>
      <c r="AL9" s="86">
        <v>0</v>
      </c>
      <c r="AM9" s="87" t="s">
        <v>4</v>
      </c>
      <c r="AN9" s="86">
        <v>0</v>
      </c>
      <c r="AO9" s="87" t="s">
        <v>4</v>
      </c>
      <c r="AP9" s="85"/>
      <c r="AQ9" s="9"/>
    </row>
    <row r="10" spans="1:43" ht="22" customHeight="1" x14ac:dyDescent="0.2">
      <c r="A10" s="88"/>
      <c r="B10" s="82" t="s">
        <v>35</v>
      </c>
      <c r="C10" s="89"/>
      <c r="D10" s="49">
        <f>'様式2(個表一般）'!G18</f>
        <v>641501000</v>
      </c>
      <c r="E10" s="50"/>
      <c r="F10" s="49">
        <f>'様式2(個表一般）'!I18</f>
        <v>190510000</v>
      </c>
      <c r="G10" s="50"/>
      <c r="H10" s="49">
        <f>'様式2(個表一般）'!K18</f>
        <v>0</v>
      </c>
      <c r="I10" s="50"/>
      <c r="J10" s="49">
        <f>'様式2(個表一般）'!M18</f>
        <v>0</v>
      </c>
      <c r="K10" s="50"/>
      <c r="L10" s="49">
        <f>'様式2(個表一般）'!O18</f>
        <v>0</v>
      </c>
      <c r="M10" s="50"/>
      <c r="N10" s="49">
        <f>SUM(D10,F10,H10,J10,L10)</f>
        <v>832011000</v>
      </c>
      <c r="O10" s="50"/>
      <c r="P10" s="49">
        <f>'様式2(個表一般）'!S18</f>
        <v>379129562</v>
      </c>
      <c r="Q10" s="50"/>
      <c r="R10" s="49">
        <f>'様式2(個表一般）'!U18</f>
        <v>283457000</v>
      </c>
      <c r="S10" s="50"/>
      <c r="T10" s="49">
        <f>N10-P10-R10</f>
        <v>169424438</v>
      </c>
      <c r="U10" s="50"/>
      <c r="V10" s="49">
        <v>0</v>
      </c>
      <c r="W10" s="50"/>
      <c r="X10" s="49">
        <v>0</v>
      </c>
      <c r="Y10" s="50"/>
      <c r="Z10" s="49">
        <v>0</v>
      </c>
      <c r="AA10" s="50"/>
      <c r="AB10" s="49">
        <v>0</v>
      </c>
      <c r="AC10" s="50"/>
      <c r="AD10" s="49">
        <v>0</v>
      </c>
      <c r="AE10" s="50"/>
      <c r="AF10" s="49">
        <v>0</v>
      </c>
      <c r="AG10" s="50"/>
      <c r="AH10" s="49">
        <f>SUM(V10,X10,Z10,AB10,AD10,AF10)</f>
        <v>0</v>
      </c>
      <c r="AI10" s="50"/>
      <c r="AJ10" s="49">
        <v>0</v>
      </c>
      <c r="AK10" s="50"/>
      <c r="AL10" s="49">
        <v>0</v>
      </c>
      <c r="AM10" s="50"/>
      <c r="AN10" s="49">
        <f>AH10-AJ10-AL10</f>
        <v>0</v>
      </c>
      <c r="AO10" s="50"/>
      <c r="AP10" s="7"/>
      <c r="AQ10" s="8"/>
    </row>
    <row r="11" spans="1:43" ht="22" customHeight="1" x14ac:dyDescent="0.2">
      <c r="A11" s="90"/>
      <c r="B11" s="91"/>
      <c r="C11" s="92"/>
      <c r="D11" s="86">
        <f>'様式2(個表一般）'!G19</f>
        <v>3734245609</v>
      </c>
      <c r="E11" s="87" t="s">
        <v>4</v>
      </c>
      <c r="F11" s="86">
        <f>'様式2(個表一般）'!I19</f>
        <v>1669853980</v>
      </c>
      <c r="G11" s="87" t="s">
        <v>4</v>
      </c>
      <c r="H11" s="86">
        <f>'様式2(個表一般）'!K19</f>
        <v>0</v>
      </c>
      <c r="I11" s="87" t="s">
        <v>4</v>
      </c>
      <c r="J11" s="86">
        <f>'様式2(個表一般）'!M19</f>
        <v>0</v>
      </c>
      <c r="K11" s="87" t="s">
        <v>4</v>
      </c>
      <c r="L11" s="86">
        <f>'様式2(個表一般）'!O19</f>
        <v>0</v>
      </c>
      <c r="M11" s="87" t="s">
        <v>4</v>
      </c>
      <c r="N11" s="86">
        <f>'様式2(個表一般）'!Q19</f>
        <v>5404099589</v>
      </c>
      <c r="O11" s="87" t="s">
        <v>4</v>
      </c>
      <c r="P11" s="86">
        <f>'様式2(個表一般）'!S19</f>
        <v>4062218200</v>
      </c>
      <c r="Q11" s="87" t="s">
        <v>4</v>
      </c>
      <c r="R11" s="86">
        <f>'様式2(個表一般）'!U19</f>
        <v>954977000</v>
      </c>
      <c r="S11" s="87" t="s">
        <v>4</v>
      </c>
      <c r="T11" s="86">
        <f>'様式2(個表一般）'!W19</f>
        <v>386904389</v>
      </c>
      <c r="U11" s="87" t="s">
        <v>4</v>
      </c>
      <c r="V11" s="86">
        <v>0</v>
      </c>
      <c r="W11" s="87" t="s">
        <v>4</v>
      </c>
      <c r="X11" s="86">
        <v>0</v>
      </c>
      <c r="Y11" s="87" t="s">
        <v>4</v>
      </c>
      <c r="Z11" s="86">
        <v>0</v>
      </c>
      <c r="AA11" s="87" t="s">
        <v>4</v>
      </c>
      <c r="AB11" s="86">
        <v>0</v>
      </c>
      <c r="AC11" s="87" t="s">
        <v>4</v>
      </c>
      <c r="AD11" s="86">
        <v>0</v>
      </c>
      <c r="AE11" s="87" t="s">
        <v>4</v>
      </c>
      <c r="AF11" s="86">
        <v>0</v>
      </c>
      <c r="AG11" s="87" t="s">
        <v>4</v>
      </c>
      <c r="AH11" s="86">
        <v>0</v>
      </c>
      <c r="AI11" s="87" t="s">
        <v>4</v>
      </c>
      <c r="AJ11" s="86">
        <v>0</v>
      </c>
      <c r="AK11" s="87" t="s">
        <v>4</v>
      </c>
      <c r="AL11" s="86">
        <v>0</v>
      </c>
      <c r="AM11" s="87" t="s">
        <v>4</v>
      </c>
      <c r="AN11" s="86">
        <v>0</v>
      </c>
      <c r="AO11" s="87" t="s">
        <v>4</v>
      </c>
      <c r="AP11" s="85"/>
      <c r="AQ11" s="9"/>
    </row>
    <row r="12" spans="1:43" ht="22" customHeight="1" x14ac:dyDescent="0.2">
      <c r="A12" s="88"/>
      <c r="B12" s="82" t="s">
        <v>27</v>
      </c>
      <c r="C12" s="93"/>
      <c r="D12" s="56">
        <f>'様式2(個表一般）'!G24</f>
        <v>984547000</v>
      </c>
      <c r="E12" s="48"/>
      <c r="F12" s="56">
        <f>'様式2(個表一般）'!I24</f>
        <v>217842859</v>
      </c>
      <c r="G12" s="48"/>
      <c r="H12" s="56">
        <f>'様式2(個表一般）'!K24</f>
        <v>0</v>
      </c>
      <c r="I12" s="48"/>
      <c r="J12" s="56">
        <f>'様式2(個表一般）'!M24</f>
        <v>0</v>
      </c>
      <c r="K12" s="48"/>
      <c r="L12" s="56">
        <f>'様式2(個表一般）'!O24</f>
        <v>0</v>
      </c>
      <c r="M12" s="48"/>
      <c r="N12" s="56">
        <f>SUM(D12,F12,H12,J12,L12)</f>
        <v>1202389859</v>
      </c>
      <c r="O12" s="48"/>
      <c r="P12" s="56">
        <f>'様式2(個表一般）'!S24</f>
        <v>727809188</v>
      </c>
      <c r="Q12" s="48"/>
      <c r="R12" s="56">
        <f>'様式2(個表一般）'!U24</f>
        <v>349700675</v>
      </c>
      <c r="S12" s="48"/>
      <c r="T12" s="56">
        <f>N12-P12-R12</f>
        <v>124879996</v>
      </c>
      <c r="U12" s="48"/>
      <c r="V12" s="56" t="e">
        <f>#REF!</f>
        <v>#REF!</v>
      </c>
      <c r="W12" s="48"/>
      <c r="X12" s="56" t="e">
        <f>#REF!</f>
        <v>#REF!</v>
      </c>
      <c r="Y12" s="48"/>
      <c r="Z12" s="56" t="e">
        <f>#REF!</f>
        <v>#REF!</v>
      </c>
      <c r="AA12" s="48"/>
      <c r="AB12" s="56" t="e">
        <f>#REF!</f>
        <v>#REF!</v>
      </c>
      <c r="AC12" s="48"/>
      <c r="AD12" s="56" t="e">
        <f>#REF!</f>
        <v>#REF!</v>
      </c>
      <c r="AE12" s="48"/>
      <c r="AF12" s="56" t="e">
        <f>#REF!</f>
        <v>#REF!</v>
      </c>
      <c r="AG12" s="48"/>
      <c r="AH12" s="56" t="e">
        <f>SUM(V12,X12,Z12,AB12,AD12,AF12)</f>
        <v>#REF!</v>
      </c>
      <c r="AI12" s="48"/>
      <c r="AJ12" s="56" t="e">
        <f>#REF!</f>
        <v>#REF!</v>
      </c>
      <c r="AK12" s="48"/>
      <c r="AL12" s="56" t="e">
        <f>#REF!</f>
        <v>#REF!</v>
      </c>
      <c r="AM12" s="48"/>
      <c r="AN12" s="56" t="e">
        <f>AH12-AJ12-AL12</f>
        <v>#REF!</v>
      </c>
      <c r="AO12" s="48"/>
      <c r="AP12" s="12"/>
      <c r="AQ12" s="8"/>
    </row>
    <row r="13" spans="1:43" ht="22" customHeight="1" thickBot="1" x14ac:dyDescent="0.25">
      <c r="A13" s="90"/>
      <c r="B13" s="91"/>
      <c r="C13" s="92"/>
      <c r="D13" s="86">
        <f>'様式2(個表一般）'!G25</f>
        <v>3734245609</v>
      </c>
      <c r="E13" s="87" t="s">
        <v>4</v>
      </c>
      <c r="F13" s="86">
        <f>'様式2(個表一般）'!I25</f>
        <v>1669853980</v>
      </c>
      <c r="G13" s="87" t="s">
        <v>4</v>
      </c>
      <c r="H13" s="86">
        <f>'様式2(個表一般）'!K25</f>
        <v>0</v>
      </c>
      <c r="I13" s="87" t="s">
        <v>4</v>
      </c>
      <c r="J13" s="86">
        <f>'様式2(個表一般）'!M25</f>
        <v>0</v>
      </c>
      <c r="K13" s="87" t="s">
        <v>4</v>
      </c>
      <c r="L13" s="86">
        <f>'様式2(個表一般）'!O25</f>
        <v>0</v>
      </c>
      <c r="M13" s="87" t="s">
        <v>4</v>
      </c>
      <c r="N13" s="86">
        <f>'様式2(個表一般）'!Q25</f>
        <v>5404099589</v>
      </c>
      <c r="O13" s="87" t="s">
        <v>4</v>
      </c>
      <c r="P13" s="86">
        <f>'様式2(個表一般）'!S25</f>
        <v>4062218200</v>
      </c>
      <c r="Q13" s="87" t="s">
        <v>4</v>
      </c>
      <c r="R13" s="86">
        <f>'様式2(個表一般）'!U25</f>
        <v>954977000</v>
      </c>
      <c r="S13" s="87" t="s">
        <v>4</v>
      </c>
      <c r="T13" s="86">
        <f>'様式2(個表一般）'!W25</f>
        <v>386904389</v>
      </c>
      <c r="U13" s="87" t="s">
        <v>4</v>
      </c>
      <c r="V13" s="86">
        <v>0</v>
      </c>
      <c r="W13" s="87" t="s">
        <v>4</v>
      </c>
      <c r="X13" s="86">
        <v>0</v>
      </c>
      <c r="Y13" s="87" t="s">
        <v>4</v>
      </c>
      <c r="Z13" s="86">
        <v>0</v>
      </c>
      <c r="AA13" s="87" t="s">
        <v>4</v>
      </c>
      <c r="AB13" s="86">
        <v>0</v>
      </c>
      <c r="AC13" s="87" t="s">
        <v>4</v>
      </c>
      <c r="AD13" s="86">
        <v>0</v>
      </c>
      <c r="AE13" s="87" t="s">
        <v>4</v>
      </c>
      <c r="AF13" s="86">
        <v>0</v>
      </c>
      <c r="AG13" s="87" t="s">
        <v>4</v>
      </c>
      <c r="AH13" s="86">
        <v>0</v>
      </c>
      <c r="AI13" s="87" t="s">
        <v>4</v>
      </c>
      <c r="AJ13" s="86">
        <v>0</v>
      </c>
      <c r="AK13" s="87" t="s">
        <v>4</v>
      </c>
      <c r="AL13" s="86">
        <v>0</v>
      </c>
      <c r="AM13" s="87" t="s">
        <v>4</v>
      </c>
      <c r="AN13" s="86">
        <v>0</v>
      </c>
      <c r="AO13" s="87" t="s">
        <v>4</v>
      </c>
      <c r="AP13" s="85"/>
      <c r="AQ13" s="9"/>
    </row>
    <row r="14" spans="1:43" ht="35" customHeight="1" thickTop="1" thickBot="1" x14ac:dyDescent="0.25">
      <c r="A14" s="103" t="s">
        <v>8</v>
      </c>
      <c r="B14" s="104"/>
      <c r="C14" s="105"/>
      <c r="D14" s="19">
        <f>SUM(D6+D8+D10+D12)+D7</f>
        <v>6468692609</v>
      </c>
      <c r="E14" s="20"/>
      <c r="F14" s="19">
        <f>SUM(F6+F8+F10+F12)+F7</f>
        <v>3010164839</v>
      </c>
      <c r="G14" s="20"/>
      <c r="H14" s="19">
        <f>SUM(H6+H8+H10+H12)+H7</f>
        <v>0</v>
      </c>
      <c r="I14" s="20"/>
      <c r="J14" s="19">
        <f>SUM(J6+J8+J10+J12)+J7</f>
        <v>0</v>
      </c>
      <c r="K14" s="20"/>
      <c r="L14" s="19">
        <f>SUM(L6+L8+L10+L12)+L7</f>
        <v>0</v>
      </c>
      <c r="M14" s="20"/>
      <c r="N14" s="19">
        <f>SUM(N6+N8+N10+N12)+N7</f>
        <v>9478857448</v>
      </c>
      <c r="O14" s="20"/>
      <c r="P14" s="19">
        <f>SUM(P6+P8+P10+P12)+P7</f>
        <v>6356107740</v>
      </c>
      <c r="Q14" s="20"/>
      <c r="R14" s="19">
        <f>SUM(R6+R8+R10+R12)+R7</f>
        <v>2290693040</v>
      </c>
      <c r="S14" s="20"/>
      <c r="T14" s="19">
        <f>SUM(T6+T8+T10+T12)+T7</f>
        <v>832056668</v>
      </c>
      <c r="U14" s="20"/>
      <c r="V14" s="19" t="e">
        <f>SUM(V6+V8+V10+V12)</f>
        <v>#REF!</v>
      </c>
      <c r="W14" s="20"/>
      <c r="X14" s="19" t="e">
        <f>SUM(X6+X8+X10+X12)</f>
        <v>#REF!</v>
      </c>
      <c r="Y14" s="20"/>
      <c r="Z14" s="19" t="e">
        <f>SUM(Z6+Z8+Z10+Z12)</f>
        <v>#REF!</v>
      </c>
      <c r="AA14" s="20"/>
      <c r="AB14" s="19" t="e">
        <f>SUM(AB6+AB8+AB10+AB12)</f>
        <v>#REF!</v>
      </c>
      <c r="AC14" s="20"/>
      <c r="AD14" s="19" t="e">
        <f>SUM(AD6+AD8+AD10+AD12)</f>
        <v>#REF!</v>
      </c>
      <c r="AE14" s="20"/>
      <c r="AF14" s="19" t="e">
        <f>SUM(AF6+AF8+AF10+AF12)</f>
        <v>#REF!</v>
      </c>
      <c r="AG14" s="20"/>
      <c r="AH14" s="19" t="e">
        <f>SUM(AH6+AH8+AH10+AH12)</f>
        <v>#REF!</v>
      </c>
      <c r="AI14" s="20"/>
      <c r="AJ14" s="19" t="e">
        <f>SUM(AJ6+AJ8+AJ10+AJ12)</f>
        <v>#REF!</v>
      </c>
      <c r="AK14" s="20"/>
      <c r="AL14" s="19" t="e">
        <f>SUM(AL6+AL8+AL10+AL12)</f>
        <v>#REF!</v>
      </c>
      <c r="AM14" s="20"/>
      <c r="AN14" s="19" t="e">
        <f>SUM(AN6+AN8+AN10+AN12)</f>
        <v>#REF!</v>
      </c>
      <c r="AO14" s="20"/>
      <c r="AP14" s="21"/>
    </row>
    <row r="15" spans="1:43" ht="13.5" thickTop="1" x14ac:dyDescent="0.2"/>
    <row r="16" spans="1:43" ht="14.25" customHeight="1" x14ac:dyDescent="0.2">
      <c r="A16" s="22"/>
      <c r="B16" s="22"/>
      <c r="C16" s="22"/>
    </row>
    <row r="17" spans="1:28" ht="16.5" x14ac:dyDescent="0.2">
      <c r="A17" s="57"/>
      <c r="B17" s="23" t="s">
        <v>37</v>
      </c>
      <c r="C17" s="22" t="s">
        <v>22</v>
      </c>
    </row>
    <row r="18" spans="1:28" ht="16.5" x14ac:dyDescent="0.2">
      <c r="A18" s="22"/>
      <c r="B18" s="23"/>
      <c r="C18" s="22" t="s">
        <v>38</v>
      </c>
    </row>
    <row r="19" spans="1:28" ht="16.5" x14ac:dyDescent="0.2">
      <c r="C19" s="22"/>
    </row>
    <row r="23" spans="1:28" x14ac:dyDescent="0.2">
      <c r="AB23" s="94"/>
    </row>
    <row r="24" spans="1:28" x14ac:dyDescent="0.2">
      <c r="AB24" s="94"/>
    </row>
    <row r="25" spans="1:28" x14ac:dyDescent="0.2">
      <c r="AB25" s="94"/>
    </row>
    <row r="26" spans="1:28" x14ac:dyDescent="0.2">
      <c r="AB26" s="94"/>
    </row>
    <row r="27" spans="1:28" x14ac:dyDescent="0.2">
      <c r="AB27" s="94"/>
    </row>
    <row r="28" spans="1:28" x14ac:dyDescent="0.2">
      <c r="AB28" s="94"/>
    </row>
    <row r="29" spans="1:28" x14ac:dyDescent="0.2">
      <c r="AB29" s="94"/>
    </row>
    <row r="30" spans="1:28" x14ac:dyDescent="0.2">
      <c r="AB30" s="94"/>
    </row>
  </sheetData>
  <mergeCells count="24">
    <mergeCell ref="V4:AO4"/>
    <mergeCell ref="A14:C14"/>
    <mergeCell ref="A4:C5"/>
    <mergeCell ref="D4:U4"/>
    <mergeCell ref="AN5:AO5"/>
    <mergeCell ref="Z5:AA5"/>
    <mergeCell ref="L5:M5"/>
    <mergeCell ref="F5:G5"/>
    <mergeCell ref="D5:E5"/>
    <mergeCell ref="P5:Q5"/>
    <mergeCell ref="AL5:AM5"/>
    <mergeCell ref="AB23:AB30"/>
    <mergeCell ref="AJ5:AK5"/>
    <mergeCell ref="T5:U5"/>
    <mergeCell ref="H5:I5"/>
    <mergeCell ref="J5:K5"/>
    <mergeCell ref="N5:O5"/>
    <mergeCell ref="AD5:AE5"/>
    <mergeCell ref="X5:Y5"/>
    <mergeCell ref="V5:W5"/>
    <mergeCell ref="AH5:AI5"/>
    <mergeCell ref="AB5:AC5"/>
    <mergeCell ref="R5:S5"/>
    <mergeCell ref="AF5:AG5"/>
  </mergeCells>
  <phoneticPr fontId="2"/>
  <pageMargins left="0.59055118110236227" right="0.19685039370078741" top="0.98425196850393704" bottom="0.27559055118110237" header="0.59055118110236227" footer="0.19685039370078741"/>
  <pageSetup paperSize="8" scale="40" orientation="landscape" r:id="rId1"/>
  <headerFooter alignWithMargins="0">
    <oddHeader>&amp;R&amp;"ＭＳ Ｐゴシック,太字"&amp;26様式1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FDAB9-6E1C-4BBA-82A7-D77463CE03CF}">
  <sheetPr>
    <pageSetUpPr fitToPage="1"/>
  </sheetPr>
  <dimension ref="A1:AM42"/>
  <sheetViews>
    <sheetView view="pageBreakPreview" zoomScaleNormal="100" zoomScaleSheetLayoutView="100" workbookViewId="0">
      <pane xSplit="6" ySplit="5" topLeftCell="G6" activePane="bottomRight" state="frozen"/>
      <selection pane="topRight" activeCell="G1" sqref="G1"/>
      <selection pane="bottomLeft" activeCell="A6" sqref="A6"/>
      <selection pane="bottomRight"/>
    </sheetView>
  </sheetViews>
  <sheetFormatPr defaultColWidth="9" defaultRowHeight="13" x14ac:dyDescent="0.2"/>
  <cols>
    <col min="1" max="1" width="2.6328125" style="2" customWidth="1"/>
    <col min="2" max="2" width="2.81640625" style="2" customWidth="1"/>
    <col min="3" max="3" width="25.6328125" style="2" customWidth="1"/>
    <col min="4" max="4" width="15.6328125" style="2" customWidth="1"/>
    <col min="5" max="6" width="25.6328125" style="2" customWidth="1"/>
    <col min="7" max="7" width="18.6328125" style="2" customWidth="1"/>
    <col min="8" max="8" width="6.6328125" style="3" customWidth="1"/>
    <col min="9" max="9" width="17.6328125" style="3" customWidth="1"/>
    <col min="10" max="10" width="6.6328125" style="3" customWidth="1"/>
    <col min="11" max="11" width="16.6328125" style="3" customWidth="1"/>
    <col min="12" max="12" width="6.6328125" style="3" customWidth="1"/>
    <col min="13" max="13" width="16.6328125" style="3" customWidth="1"/>
    <col min="14" max="14" width="6.6328125" style="3" customWidth="1"/>
    <col min="15" max="15" width="16.6328125" style="3" customWidth="1"/>
    <col min="16" max="16" width="6.6328125" style="3" customWidth="1"/>
    <col min="17" max="17" width="18.6328125" style="3" customWidth="1"/>
    <col min="18" max="18" width="6.6328125" style="3" customWidth="1"/>
    <col min="19" max="19" width="18.6328125" style="3" customWidth="1"/>
    <col min="20" max="20" width="6.6328125" style="3" customWidth="1"/>
    <col min="21" max="21" width="17.6328125" style="3" customWidth="1"/>
    <col min="22" max="22" width="6.6328125" style="3" customWidth="1"/>
    <col min="23" max="23" width="17.6328125" style="3" customWidth="1"/>
    <col min="24" max="24" width="6.6328125" style="3" customWidth="1"/>
    <col min="25" max="25" width="15.6328125" style="2" customWidth="1"/>
    <col min="26" max="26" width="13" style="2" bestFit="1" customWidth="1"/>
    <col min="27" max="16384" width="9" style="2"/>
  </cols>
  <sheetData>
    <row r="1" spans="1:26" ht="26" customHeight="1" x14ac:dyDescent="0.2">
      <c r="A1" s="60" t="s">
        <v>13</v>
      </c>
      <c r="B1" s="1"/>
      <c r="C1" s="1"/>
      <c r="D1" s="1"/>
      <c r="E1" s="1"/>
      <c r="F1" s="1"/>
      <c r="G1" s="1"/>
      <c r="H1" s="1"/>
      <c r="I1" s="1"/>
      <c r="J1" s="1"/>
      <c r="K1" s="1"/>
      <c r="L1" s="1"/>
      <c r="M1" s="1"/>
      <c r="N1" s="1"/>
      <c r="O1" s="1"/>
      <c r="P1" s="1"/>
      <c r="Q1" s="1"/>
      <c r="R1" s="1"/>
      <c r="S1" s="1"/>
      <c r="T1" s="1"/>
      <c r="U1" s="1"/>
      <c r="V1" s="1"/>
      <c r="W1" s="1"/>
      <c r="X1" s="1"/>
      <c r="Y1" s="1"/>
    </row>
    <row r="2" spans="1:26" ht="18" customHeight="1" x14ac:dyDescent="0.2"/>
    <row r="3" spans="1:26" ht="18" customHeight="1" x14ac:dyDescent="0.2">
      <c r="A3" s="2" t="s">
        <v>25</v>
      </c>
      <c r="Y3" s="3" t="s">
        <v>11</v>
      </c>
    </row>
    <row r="4" spans="1:26" ht="18" customHeight="1" x14ac:dyDescent="0.2">
      <c r="A4" s="106" t="s">
        <v>0</v>
      </c>
      <c r="B4" s="107"/>
      <c r="C4" s="108"/>
      <c r="D4" s="112" t="s">
        <v>5</v>
      </c>
      <c r="E4" s="112" t="s">
        <v>6</v>
      </c>
      <c r="F4" s="112" t="s">
        <v>7</v>
      </c>
      <c r="G4" s="114" t="s">
        <v>16</v>
      </c>
      <c r="H4" s="115"/>
      <c r="I4" s="114" t="s">
        <v>17</v>
      </c>
      <c r="J4" s="115"/>
      <c r="K4" s="114" t="s">
        <v>18</v>
      </c>
      <c r="L4" s="115"/>
      <c r="M4" s="114" t="s">
        <v>19</v>
      </c>
      <c r="N4" s="115"/>
      <c r="O4" s="122" t="s">
        <v>23</v>
      </c>
      <c r="P4" s="123"/>
      <c r="Q4" s="114" t="s">
        <v>12</v>
      </c>
      <c r="R4" s="115"/>
      <c r="S4" s="114" t="s">
        <v>9</v>
      </c>
      <c r="T4" s="115"/>
      <c r="U4" s="114" t="s">
        <v>10</v>
      </c>
      <c r="V4" s="115"/>
      <c r="W4" s="114" t="s">
        <v>14</v>
      </c>
      <c r="X4" s="115"/>
      <c r="Y4" s="112" t="s">
        <v>3</v>
      </c>
    </row>
    <row r="5" spans="1:26" ht="18" customHeight="1" x14ac:dyDescent="0.2">
      <c r="A5" s="109"/>
      <c r="B5" s="110"/>
      <c r="C5" s="111"/>
      <c r="D5" s="113"/>
      <c r="E5" s="113"/>
      <c r="F5" s="113"/>
      <c r="G5" s="116"/>
      <c r="H5" s="117"/>
      <c r="I5" s="116"/>
      <c r="J5" s="117"/>
      <c r="K5" s="116"/>
      <c r="L5" s="117"/>
      <c r="M5" s="116"/>
      <c r="N5" s="117"/>
      <c r="O5" s="124"/>
      <c r="P5" s="125"/>
      <c r="Q5" s="116"/>
      <c r="R5" s="117"/>
      <c r="S5" s="116"/>
      <c r="T5" s="117"/>
      <c r="U5" s="116"/>
      <c r="V5" s="117"/>
      <c r="W5" s="116"/>
      <c r="X5" s="117"/>
      <c r="Y5" s="113"/>
    </row>
    <row r="6" spans="1:26" ht="20" customHeight="1" x14ac:dyDescent="0.2">
      <c r="A6" s="79"/>
      <c r="B6" s="118" t="s">
        <v>33</v>
      </c>
      <c r="C6" s="119"/>
      <c r="D6" s="82"/>
      <c r="E6" s="81"/>
      <c r="F6" s="81"/>
      <c r="G6" s="10">
        <f>SUM(G8,G10)</f>
        <v>814716000</v>
      </c>
      <c r="H6" s="24"/>
      <c r="I6" s="10">
        <f>SUM(I8,I10)</f>
        <v>835462000</v>
      </c>
      <c r="J6" s="24"/>
      <c r="K6" s="10">
        <f>SUM(K8,K10)</f>
        <v>0</v>
      </c>
      <c r="L6" s="24"/>
      <c r="M6" s="10">
        <f>SUM(M8,M10)</f>
        <v>0</v>
      </c>
      <c r="N6" s="24"/>
      <c r="O6" s="10">
        <f>SUM(O8,O10)</f>
        <v>0</v>
      </c>
      <c r="P6" s="24"/>
      <c r="Q6" s="10">
        <f>SUM(Q8,Q10)</f>
        <v>1650178000</v>
      </c>
      <c r="R6" s="24"/>
      <c r="S6" s="10">
        <f>SUM(S8,S10)</f>
        <v>958284978</v>
      </c>
      <c r="T6" s="24"/>
      <c r="U6" s="10">
        <f>SUM(U8,U10)</f>
        <v>601300500</v>
      </c>
      <c r="V6" s="24"/>
      <c r="W6" s="10">
        <f>SUM(W8,W10)</f>
        <v>90592522</v>
      </c>
      <c r="X6" s="24"/>
      <c r="Y6" s="33"/>
      <c r="Z6" s="8"/>
    </row>
    <row r="7" spans="1:26" ht="20" customHeight="1" x14ac:dyDescent="0.2">
      <c r="A7" s="80"/>
      <c r="B7" s="120"/>
      <c r="C7" s="121"/>
      <c r="D7" s="83"/>
      <c r="E7" s="84"/>
      <c r="F7" s="84"/>
      <c r="G7" s="61">
        <f>SUM(G9,G11)</f>
        <v>3734245609</v>
      </c>
      <c r="H7" s="62" t="s">
        <v>4</v>
      </c>
      <c r="I7" s="61">
        <f>SUM(I9,I11)</f>
        <v>1669853980</v>
      </c>
      <c r="J7" s="62" t="s">
        <v>4</v>
      </c>
      <c r="K7" s="61">
        <f>SUM(K9,K11)</f>
        <v>0</v>
      </c>
      <c r="L7" s="62" t="s">
        <v>4</v>
      </c>
      <c r="M7" s="61">
        <f>SUM(M9,M11)</f>
        <v>0</v>
      </c>
      <c r="N7" s="62" t="s">
        <v>4</v>
      </c>
      <c r="O7" s="61">
        <f>SUM(O9,O11)</f>
        <v>0</v>
      </c>
      <c r="P7" s="62" t="s">
        <v>4</v>
      </c>
      <c r="Q7" s="61">
        <f>SUM(Q9,Q11)</f>
        <v>5404099589</v>
      </c>
      <c r="R7" s="62" t="s">
        <v>4</v>
      </c>
      <c r="S7" s="61">
        <f>SUM(S9,S11)</f>
        <v>4062218200</v>
      </c>
      <c r="T7" s="62" t="s">
        <v>4</v>
      </c>
      <c r="U7" s="61">
        <f>SUM(U9,U11)</f>
        <v>954977000</v>
      </c>
      <c r="V7" s="62" t="s">
        <v>4</v>
      </c>
      <c r="W7" s="61">
        <f>SUM(W9,W11)</f>
        <v>386904389</v>
      </c>
      <c r="X7" s="62" t="s">
        <v>4</v>
      </c>
      <c r="Y7" s="34"/>
      <c r="Z7" s="8"/>
    </row>
    <row r="8" spans="1:26" ht="35" customHeight="1" x14ac:dyDescent="0.2">
      <c r="A8" s="63"/>
      <c r="B8" s="64"/>
      <c r="C8" s="81"/>
      <c r="D8" s="15" t="s">
        <v>28</v>
      </c>
      <c r="E8" s="40" t="s">
        <v>29</v>
      </c>
      <c r="F8" s="52" t="s">
        <v>24</v>
      </c>
      <c r="G8" s="53">
        <v>814716000</v>
      </c>
      <c r="H8" s="54"/>
      <c r="I8" s="53">
        <v>835462000</v>
      </c>
      <c r="J8" s="54"/>
      <c r="K8" s="53">
        <v>0</v>
      </c>
      <c r="L8" s="54"/>
      <c r="M8" s="53">
        <v>0</v>
      </c>
      <c r="N8" s="54"/>
      <c r="O8" s="53">
        <v>0</v>
      </c>
      <c r="P8" s="54"/>
      <c r="Q8" s="53">
        <f>SUM(G8,I8,K8,M8,O8)</f>
        <v>1650178000</v>
      </c>
      <c r="R8" s="54"/>
      <c r="S8" s="53">
        <v>958284978</v>
      </c>
      <c r="T8" s="54"/>
      <c r="U8" s="55">
        <v>601300500</v>
      </c>
      <c r="V8" s="54"/>
      <c r="W8" s="53">
        <f>Q8-S8-U8</f>
        <v>90592522</v>
      </c>
      <c r="X8" s="54"/>
      <c r="Y8" s="14"/>
      <c r="Z8" s="8"/>
    </row>
    <row r="9" spans="1:26" ht="20" customHeight="1" x14ac:dyDescent="0.2">
      <c r="A9" s="63"/>
      <c r="B9" s="64"/>
      <c r="C9" s="65"/>
      <c r="D9" s="36"/>
      <c r="E9" s="67"/>
      <c r="F9" s="68"/>
      <c r="G9" s="29">
        <v>0</v>
      </c>
      <c r="H9" s="69" t="s">
        <v>4</v>
      </c>
      <c r="I9" s="27">
        <v>0</v>
      </c>
      <c r="J9" s="69" t="s">
        <v>4</v>
      </c>
      <c r="K9" s="27">
        <v>0</v>
      </c>
      <c r="L9" s="69" t="s">
        <v>4</v>
      </c>
      <c r="M9" s="27">
        <v>0</v>
      </c>
      <c r="N9" s="69" t="s">
        <v>4</v>
      </c>
      <c r="O9" s="27">
        <v>0</v>
      </c>
      <c r="P9" s="69" t="s">
        <v>4</v>
      </c>
      <c r="Q9" s="27">
        <f>SUM(G9,I9,K9,M9,O9)</f>
        <v>0</v>
      </c>
      <c r="R9" s="69" t="s">
        <v>4</v>
      </c>
      <c r="S9" s="27">
        <v>0</v>
      </c>
      <c r="T9" s="69" t="s">
        <v>4</v>
      </c>
      <c r="U9" s="28">
        <v>0</v>
      </c>
      <c r="V9" s="69" t="s">
        <v>4</v>
      </c>
      <c r="W9" s="27">
        <f>Q9-S9-U9</f>
        <v>0</v>
      </c>
      <c r="X9" s="69" t="s">
        <v>4</v>
      </c>
      <c r="Y9" s="37"/>
      <c r="Z9" s="8"/>
    </row>
    <row r="10" spans="1:26" ht="35" customHeight="1" x14ac:dyDescent="0.2">
      <c r="A10" s="63"/>
      <c r="B10" s="64"/>
      <c r="C10" s="65"/>
      <c r="D10" s="70" t="s">
        <v>28</v>
      </c>
      <c r="E10" s="42" t="s">
        <v>39</v>
      </c>
      <c r="F10" s="71" t="s">
        <v>40</v>
      </c>
      <c r="G10" s="72">
        <v>0</v>
      </c>
      <c r="H10" s="73"/>
      <c r="I10" s="72">
        <v>0</v>
      </c>
      <c r="J10" s="73"/>
      <c r="K10" s="72">
        <v>0</v>
      </c>
      <c r="L10" s="73"/>
      <c r="M10" s="72">
        <v>0</v>
      </c>
      <c r="N10" s="73"/>
      <c r="O10" s="72">
        <v>0</v>
      </c>
      <c r="P10" s="73"/>
      <c r="Q10" s="72">
        <v>0</v>
      </c>
      <c r="R10" s="73"/>
      <c r="S10" s="72">
        <v>0</v>
      </c>
      <c r="T10" s="73"/>
      <c r="U10" s="72">
        <v>0</v>
      </c>
      <c r="V10" s="73"/>
      <c r="W10" s="72">
        <v>0</v>
      </c>
      <c r="X10" s="74"/>
      <c r="Y10" s="75"/>
      <c r="Z10" s="8"/>
    </row>
    <row r="11" spans="1:26" ht="20" customHeight="1" x14ac:dyDescent="0.2">
      <c r="A11" s="63"/>
      <c r="B11" s="64"/>
      <c r="C11" s="66"/>
      <c r="D11" s="36"/>
      <c r="E11" s="76"/>
      <c r="F11" s="30"/>
      <c r="G11" s="27">
        <v>3734245609</v>
      </c>
      <c r="H11" s="77" t="s">
        <v>4</v>
      </c>
      <c r="I11" s="27">
        <v>1669853980</v>
      </c>
      <c r="J11" s="77" t="s">
        <v>4</v>
      </c>
      <c r="K11" s="27">
        <v>0</v>
      </c>
      <c r="L11" s="77" t="s">
        <v>4</v>
      </c>
      <c r="M11" s="27">
        <v>0</v>
      </c>
      <c r="N11" s="77" t="s">
        <v>4</v>
      </c>
      <c r="O11" s="27">
        <v>0</v>
      </c>
      <c r="P11" s="77" t="s">
        <v>4</v>
      </c>
      <c r="Q11" s="27">
        <f>SUM(G11,I11,K11,M11,O11)</f>
        <v>5404099589</v>
      </c>
      <c r="R11" s="77" t="s">
        <v>4</v>
      </c>
      <c r="S11" s="27">
        <v>4062218200</v>
      </c>
      <c r="T11" s="77" t="s">
        <v>41</v>
      </c>
      <c r="U11" s="27">
        <v>954977000</v>
      </c>
      <c r="V11" s="77" t="s">
        <v>41</v>
      </c>
      <c r="W11" s="27">
        <f>Q11-S11-U11</f>
        <v>386904389</v>
      </c>
      <c r="X11" s="77" t="s">
        <v>4</v>
      </c>
      <c r="Y11" s="78"/>
      <c r="Z11" s="8"/>
    </row>
    <row r="12" spans="1:26" ht="20" customHeight="1" x14ac:dyDescent="0.2">
      <c r="A12" s="79"/>
      <c r="B12" s="126" t="s">
        <v>34</v>
      </c>
      <c r="C12" s="127"/>
      <c r="D12" s="16"/>
      <c r="E12" s="40"/>
      <c r="F12" s="40"/>
      <c r="G12" s="10">
        <f>SUM(G14,G16)</f>
        <v>293683000</v>
      </c>
      <c r="H12" s="24"/>
      <c r="I12" s="10">
        <f>SUM(I14,I16)</f>
        <v>96496000</v>
      </c>
      <c r="J12" s="24"/>
      <c r="K12" s="10">
        <f>SUM(K14,K16)</f>
        <v>0</v>
      </c>
      <c r="L12" s="24"/>
      <c r="M12" s="10">
        <f>SUM(M14,M16)</f>
        <v>0</v>
      </c>
      <c r="N12" s="24"/>
      <c r="O12" s="10">
        <f>SUM(O14,O16)</f>
        <v>0</v>
      </c>
      <c r="P12" s="24"/>
      <c r="Q12" s="10">
        <f>SUM(Q14,Q16)</f>
        <v>390179000</v>
      </c>
      <c r="R12" s="24"/>
      <c r="S12" s="10">
        <f>SUM(S14,S16)</f>
        <v>228665812</v>
      </c>
      <c r="T12" s="24"/>
      <c r="U12" s="10">
        <f>SUM(U14,U16)</f>
        <v>101257865</v>
      </c>
      <c r="V12" s="24"/>
      <c r="W12" s="10">
        <f>SUM(W14,W16)</f>
        <v>60255323</v>
      </c>
      <c r="X12" s="24"/>
      <c r="Y12" s="41"/>
      <c r="Z12" s="8"/>
    </row>
    <row r="13" spans="1:26" ht="20" customHeight="1" x14ac:dyDescent="0.2">
      <c r="A13" s="80"/>
      <c r="B13" s="128"/>
      <c r="C13" s="129"/>
      <c r="D13" s="83"/>
      <c r="E13" s="84"/>
      <c r="F13" s="84"/>
      <c r="G13" s="61">
        <f>SUM(G15,G17)</f>
        <v>3734245609</v>
      </c>
      <c r="H13" s="62" t="s">
        <v>4</v>
      </c>
      <c r="I13" s="61">
        <f>SUM(I15,I17)</f>
        <v>1669853980</v>
      </c>
      <c r="J13" s="62" t="s">
        <v>4</v>
      </c>
      <c r="K13" s="61">
        <f>SUM(K15,K17)</f>
        <v>0</v>
      </c>
      <c r="L13" s="62" t="s">
        <v>4</v>
      </c>
      <c r="M13" s="61">
        <f>SUM(M15,M17)</f>
        <v>0</v>
      </c>
      <c r="N13" s="62" t="s">
        <v>4</v>
      </c>
      <c r="O13" s="61">
        <f>SUM(O15,O17)</f>
        <v>0</v>
      </c>
      <c r="P13" s="62" t="s">
        <v>4</v>
      </c>
      <c r="Q13" s="61">
        <f>SUM(Q15,Q17)</f>
        <v>5404099589</v>
      </c>
      <c r="R13" s="62" t="s">
        <v>4</v>
      </c>
      <c r="S13" s="61">
        <f>SUM(S15,S17)</f>
        <v>4062218200</v>
      </c>
      <c r="T13" s="62" t="s">
        <v>4</v>
      </c>
      <c r="U13" s="61">
        <f>SUM(U15,U17)</f>
        <v>954977000</v>
      </c>
      <c r="V13" s="62" t="s">
        <v>4</v>
      </c>
      <c r="W13" s="61">
        <f>SUM(W15,W17)</f>
        <v>386904389</v>
      </c>
      <c r="X13" s="62" t="s">
        <v>4</v>
      </c>
      <c r="Y13" s="34"/>
      <c r="Z13" s="8"/>
    </row>
    <row r="14" spans="1:26" ht="35" customHeight="1" x14ac:dyDescent="0.2">
      <c r="A14" s="63"/>
      <c r="B14" s="64"/>
      <c r="C14" s="81"/>
      <c r="D14" s="35" t="s">
        <v>28</v>
      </c>
      <c r="E14" s="25" t="s">
        <v>29</v>
      </c>
      <c r="F14" s="42" t="s">
        <v>26</v>
      </c>
      <c r="G14" s="18">
        <v>293683000</v>
      </c>
      <c r="H14" s="17"/>
      <c r="I14" s="13">
        <v>96496000</v>
      </c>
      <c r="J14" s="17"/>
      <c r="K14" s="13">
        <v>0</v>
      </c>
      <c r="L14" s="17"/>
      <c r="M14" s="13">
        <v>0</v>
      </c>
      <c r="N14" s="17"/>
      <c r="O14" s="13">
        <v>0</v>
      </c>
      <c r="P14" s="17"/>
      <c r="Q14" s="13">
        <f>SUM(G14,I14,K14,M14,O14)</f>
        <v>390179000</v>
      </c>
      <c r="R14" s="17"/>
      <c r="S14" s="13">
        <v>228665812</v>
      </c>
      <c r="T14" s="17"/>
      <c r="U14" s="26">
        <v>101257865</v>
      </c>
      <c r="V14" s="17"/>
      <c r="W14" s="13">
        <f>Q14-S14-U14</f>
        <v>60255323</v>
      </c>
      <c r="X14" s="17"/>
      <c r="Y14" s="14"/>
      <c r="Z14" s="8"/>
    </row>
    <row r="15" spans="1:26" ht="20" customHeight="1" x14ac:dyDescent="0.2">
      <c r="A15" s="63"/>
      <c r="B15" s="64"/>
      <c r="C15" s="65"/>
      <c r="D15" s="36"/>
      <c r="E15" s="67"/>
      <c r="F15" s="68"/>
      <c r="G15" s="29">
        <v>0</v>
      </c>
      <c r="H15" s="69" t="s">
        <v>4</v>
      </c>
      <c r="I15" s="27">
        <v>0</v>
      </c>
      <c r="J15" s="69" t="s">
        <v>4</v>
      </c>
      <c r="K15" s="27">
        <v>0</v>
      </c>
      <c r="L15" s="69" t="s">
        <v>4</v>
      </c>
      <c r="M15" s="27">
        <v>0</v>
      </c>
      <c r="N15" s="69" t="s">
        <v>4</v>
      </c>
      <c r="O15" s="27">
        <v>0</v>
      </c>
      <c r="P15" s="69" t="s">
        <v>4</v>
      </c>
      <c r="Q15" s="27">
        <f>SUM(G15,I15,K15,M15,O15)</f>
        <v>0</v>
      </c>
      <c r="R15" s="69" t="s">
        <v>4</v>
      </c>
      <c r="S15" s="27">
        <v>0</v>
      </c>
      <c r="T15" s="69" t="s">
        <v>4</v>
      </c>
      <c r="U15" s="28">
        <v>0</v>
      </c>
      <c r="V15" s="69" t="s">
        <v>4</v>
      </c>
      <c r="W15" s="27">
        <f>Q15-S15-U15</f>
        <v>0</v>
      </c>
      <c r="X15" s="69" t="s">
        <v>4</v>
      </c>
      <c r="Y15" s="37"/>
      <c r="Z15" s="8"/>
    </row>
    <row r="16" spans="1:26" ht="35" customHeight="1" x14ac:dyDescent="0.2">
      <c r="A16" s="63"/>
      <c r="B16" s="64"/>
      <c r="C16" s="65"/>
      <c r="D16" s="70" t="s">
        <v>28</v>
      </c>
      <c r="E16" s="42" t="s">
        <v>39</v>
      </c>
      <c r="F16" s="71" t="s">
        <v>40</v>
      </c>
      <c r="G16" s="72">
        <v>0</v>
      </c>
      <c r="H16" s="73"/>
      <c r="I16" s="72">
        <v>0</v>
      </c>
      <c r="J16" s="73"/>
      <c r="K16" s="72">
        <v>0</v>
      </c>
      <c r="L16" s="73"/>
      <c r="M16" s="72">
        <v>0</v>
      </c>
      <c r="N16" s="73"/>
      <c r="O16" s="72">
        <v>0</v>
      </c>
      <c r="P16" s="73"/>
      <c r="Q16" s="72">
        <v>0</v>
      </c>
      <c r="R16" s="73"/>
      <c r="S16" s="72">
        <v>0</v>
      </c>
      <c r="T16" s="73"/>
      <c r="U16" s="72">
        <v>0</v>
      </c>
      <c r="V16" s="73"/>
      <c r="W16" s="72">
        <v>0</v>
      </c>
      <c r="X16" s="74"/>
      <c r="Y16" s="75"/>
      <c r="Z16" s="8"/>
    </row>
    <row r="17" spans="1:26" ht="20" customHeight="1" x14ac:dyDescent="0.2">
      <c r="A17" s="63"/>
      <c r="B17" s="64"/>
      <c r="C17" s="66"/>
      <c r="D17" s="36"/>
      <c r="E17" s="76"/>
      <c r="F17" s="30"/>
      <c r="G17" s="27">
        <v>3734245609</v>
      </c>
      <c r="H17" s="77" t="s">
        <v>4</v>
      </c>
      <c r="I17" s="27">
        <v>1669853980</v>
      </c>
      <c r="J17" s="77" t="s">
        <v>4</v>
      </c>
      <c r="K17" s="27">
        <v>0</v>
      </c>
      <c r="L17" s="77" t="s">
        <v>4</v>
      </c>
      <c r="M17" s="27">
        <v>0</v>
      </c>
      <c r="N17" s="77" t="s">
        <v>4</v>
      </c>
      <c r="O17" s="27">
        <v>0</v>
      </c>
      <c r="P17" s="77" t="s">
        <v>4</v>
      </c>
      <c r="Q17" s="27">
        <f>SUM(G17,I17,K17,M17,O17)</f>
        <v>5404099589</v>
      </c>
      <c r="R17" s="77" t="s">
        <v>4</v>
      </c>
      <c r="S17" s="27">
        <v>4062218200</v>
      </c>
      <c r="T17" s="77" t="s">
        <v>41</v>
      </c>
      <c r="U17" s="27">
        <v>954977000</v>
      </c>
      <c r="V17" s="77" t="s">
        <v>41</v>
      </c>
      <c r="W17" s="27">
        <f>Q17-S17-U17</f>
        <v>386904389</v>
      </c>
      <c r="X17" s="77" t="s">
        <v>4</v>
      </c>
      <c r="Y17" s="78"/>
      <c r="Z17" s="8"/>
    </row>
    <row r="18" spans="1:26" ht="20" customHeight="1" x14ac:dyDescent="0.2">
      <c r="A18" s="79"/>
      <c r="B18" s="118" t="s">
        <v>35</v>
      </c>
      <c r="C18" s="119"/>
      <c r="D18" s="15"/>
      <c r="E18" s="40"/>
      <c r="F18" s="40"/>
      <c r="G18" s="10">
        <f>SUM(G20,G22)</f>
        <v>641501000</v>
      </c>
      <c r="H18" s="24"/>
      <c r="I18" s="10">
        <f>SUM(I20,I22)</f>
        <v>190510000</v>
      </c>
      <c r="J18" s="24"/>
      <c r="K18" s="10">
        <f>SUM(K20,K22)</f>
        <v>0</v>
      </c>
      <c r="L18" s="24"/>
      <c r="M18" s="10">
        <f>SUM(M20,M22)</f>
        <v>0</v>
      </c>
      <c r="N18" s="24"/>
      <c r="O18" s="10">
        <f>SUM(O20,O22)</f>
        <v>0</v>
      </c>
      <c r="P18" s="24"/>
      <c r="Q18" s="10">
        <f>SUM(Q20,Q22)</f>
        <v>832011000</v>
      </c>
      <c r="R18" s="24"/>
      <c r="S18" s="10">
        <f>SUM(S20,S22)</f>
        <v>379129562</v>
      </c>
      <c r="T18" s="24"/>
      <c r="U18" s="10">
        <f>SUM(U20,U22)</f>
        <v>283457000</v>
      </c>
      <c r="V18" s="24"/>
      <c r="W18" s="10">
        <f>SUM(W20,W22)</f>
        <v>169424438</v>
      </c>
      <c r="X18" s="24"/>
      <c r="Y18" s="33"/>
      <c r="Z18" s="8"/>
    </row>
    <row r="19" spans="1:26" ht="20" customHeight="1" x14ac:dyDescent="0.2">
      <c r="A19" s="80"/>
      <c r="B19" s="120"/>
      <c r="C19" s="121"/>
      <c r="D19" s="83"/>
      <c r="E19" s="84"/>
      <c r="F19" s="84"/>
      <c r="G19" s="61">
        <f>SUM(G21,G23)</f>
        <v>3734245609</v>
      </c>
      <c r="H19" s="62" t="s">
        <v>4</v>
      </c>
      <c r="I19" s="61">
        <f>SUM(I21,I23)</f>
        <v>1669853980</v>
      </c>
      <c r="J19" s="62" t="s">
        <v>4</v>
      </c>
      <c r="K19" s="61">
        <f>SUM(K21,K23)</f>
        <v>0</v>
      </c>
      <c r="L19" s="62" t="s">
        <v>4</v>
      </c>
      <c r="M19" s="61">
        <f>SUM(M21,M23)</f>
        <v>0</v>
      </c>
      <c r="N19" s="62" t="s">
        <v>4</v>
      </c>
      <c r="O19" s="61">
        <f>SUM(O21,O23)</f>
        <v>0</v>
      </c>
      <c r="P19" s="62" t="s">
        <v>4</v>
      </c>
      <c r="Q19" s="61">
        <f>SUM(Q21,Q23)</f>
        <v>5404099589</v>
      </c>
      <c r="R19" s="62" t="s">
        <v>4</v>
      </c>
      <c r="S19" s="61">
        <f>SUM(S21,S23)</f>
        <v>4062218200</v>
      </c>
      <c r="T19" s="62" t="s">
        <v>4</v>
      </c>
      <c r="U19" s="61">
        <f>SUM(U21,U23)</f>
        <v>954977000</v>
      </c>
      <c r="V19" s="62" t="s">
        <v>4</v>
      </c>
      <c r="W19" s="61">
        <f>SUM(W21,W23)</f>
        <v>386904389</v>
      </c>
      <c r="X19" s="62" t="s">
        <v>4</v>
      </c>
      <c r="Y19" s="34"/>
      <c r="Z19" s="8"/>
    </row>
    <row r="20" spans="1:26" ht="35" customHeight="1" x14ac:dyDescent="0.2">
      <c r="A20" s="63"/>
      <c r="B20" s="64"/>
      <c r="C20" s="81"/>
      <c r="D20" s="35" t="s">
        <v>28</v>
      </c>
      <c r="E20" s="25" t="s">
        <v>29</v>
      </c>
      <c r="F20" s="42" t="s">
        <v>30</v>
      </c>
      <c r="G20" s="18">
        <v>641501000</v>
      </c>
      <c r="H20" s="17"/>
      <c r="I20" s="13">
        <v>190510000</v>
      </c>
      <c r="J20" s="17"/>
      <c r="K20" s="13">
        <v>0</v>
      </c>
      <c r="L20" s="17"/>
      <c r="M20" s="13">
        <v>0</v>
      </c>
      <c r="N20" s="17"/>
      <c r="O20" s="13">
        <v>0</v>
      </c>
      <c r="P20" s="17"/>
      <c r="Q20" s="13">
        <f>SUM(G20,I20,K20,M20,O20)</f>
        <v>832011000</v>
      </c>
      <c r="R20" s="17"/>
      <c r="S20" s="13">
        <v>379129562</v>
      </c>
      <c r="T20" s="17"/>
      <c r="U20" s="26">
        <v>283457000</v>
      </c>
      <c r="V20" s="17"/>
      <c r="W20" s="13">
        <f>Q20-S20-U20</f>
        <v>169424438</v>
      </c>
      <c r="X20" s="17"/>
      <c r="Y20" s="14"/>
      <c r="Z20" s="9"/>
    </row>
    <row r="21" spans="1:26" ht="20" customHeight="1" x14ac:dyDescent="0.2">
      <c r="A21" s="63"/>
      <c r="B21" s="64"/>
      <c r="C21" s="65"/>
      <c r="D21" s="36"/>
      <c r="E21" s="67"/>
      <c r="F21" s="68"/>
      <c r="G21" s="29">
        <v>0</v>
      </c>
      <c r="H21" s="69" t="s">
        <v>4</v>
      </c>
      <c r="I21" s="27">
        <v>0</v>
      </c>
      <c r="J21" s="69" t="s">
        <v>4</v>
      </c>
      <c r="K21" s="27">
        <v>0</v>
      </c>
      <c r="L21" s="69" t="s">
        <v>4</v>
      </c>
      <c r="M21" s="27">
        <v>0</v>
      </c>
      <c r="N21" s="69" t="s">
        <v>4</v>
      </c>
      <c r="O21" s="27">
        <v>0</v>
      </c>
      <c r="P21" s="69" t="s">
        <v>4</v>
      </c>
      <c r="Q21" s="27">
        <f>SUM(G21,I21,K21,M21,O21)</f>
        <v>0</v>
      </c>
      <c r="R21" s="69" t="s">
        <v>4</v>
      </c>
      <c r="S21" s="27">
        <v>0</v>
      </c>
      <c r="T21" s="69" t="s">
        <v>4</v>
      </c>
      <c r="U21" s="28">
        <v>0</v>
      </c>
      <c r="V21" s="69" t="s">
        <v>4</v>
      </c>
      <c r="W21" s="27">
        <f>Q21-S21-U21</f>
        <v>0</v>
      </c>
      <c r="X21" s="69" t="s">
        <v>4</v>
      </c>
      <c r="Y21" s="37"/>
      <c r="Z21" s="8"/>
    </row>
    <row r="22" spans="1:26" ht="35" customHeight="1" x14ac:dyDescent="0.2">
      <c r="A22" s="63"/>
      <c r="B22" s="64"/>
      <c r="C22" s="65"/>
      <c r="D22" s="70" t="s">
        <v>28</v>
      </c>
      <c r="E22" s="42" t="s">
        <v>39</v>
      </c>
      <c r="F22" s="71" t="s">
        <v>40</v>
      </c>
      <c r="G22" s="72">
        <v>0</v>
      </c>
      <c r="H22" s="73"/>
      <c r="I22" s="72">
        <v>0</v>
      </c>
      <c r="J22" s="73"/>
      <c r="K22" s="72">
        <v>0</v>
      </c>
      <c r="L22" s="73"/>
      <c r="M22" s="72">
        <v>0</v>
      </c>
      <c r="N22" s="73"/>
      <c r="O22" s="72">
        <v>0</v>
      </c>
      <c r="P22" s="73"/>
      <c r="Q22" s="72">
        <v>0</v>
      </c>
      <c r="R22" s="73"/>
      <c r="S22" s="72">
        <v>0</v>
      </c>
      <c r="T22" s="73"/>
      <c r="U22" s="72">
        <v>0</v>
      </c>
      <c r="V22" s="73"/>
      <c r="W22" s="72">
        <v>0</v>
      </c>
      <c r="X22" s="74"/>
      <c r="Y22" s="75"/>
      <c r="Z22" s="8"/>
    </row>
    <row r="23" spans="1:26" ht="20" customHeight="1" x14ac:dyDescent="0.2">
      <c r="A23" s="63"/>
      <c r="B23" s="64"/>
      <c r="C23" s="66"/>
      <c r="D23" s="36"/>
      <c r="E23" s="76"/>
      <c r="F23" s="30"/>
      <c r="G23" s="27">
        <v>3734245609</v>
      </c>
      <c r="H23" s="77" t="s">
        <v>4</v>
      </c>
      <c r="I23" s="27">
        <v>1669853980</v>
      </c>
      <c r="J23" s="77" t="s">
        <v>4</v>
      </c>
      <c r="K23" s="27">
        <v>0</v>
      </c>
      <c r="L23" s="77" t="s">
        <v>4</v>
      </c>
      <c r="M23" s="27">
        <v>0</v>
      </c>
      <c r="N23" s="77" t="s">
        <v>4</v>
      </c>
      <c r="O23" s="27">
        <v>0</v>
      </c>
      <c r="P23" s="77" t="s">
        <v>4</v>
      </c>
      <c r="Q23" s="27">
        <f>SUM(G23,I23,K23,M23,O23)</f>
        <v>5404099589</v>
      </c>
      <c r="R23" s="77" t="s">
        <v>4</v>
      </c>
      <c r="S23" s="27">
        <v>4062218200</v>
      </c>
      <c r="T23" s="77" t="s">
        <v>41</v>
      </c>
      <c r="U23" s="27">
        <v>954977000</v>
      </c>
      <c r="V23" s="77" t="s">
        <v>41</v>
      </c>
      <c r="W23" s="27">
        <f>Q23-S23-U23</f>
        <v>386904389</v>
      </c>
      <c r="X23" s="77" t="s">
        <v>4</v>
      </c>
      <c r="Y23" s="78"/>
      <c r="Z23" s="8"/>
    </row>
    <row r="24" spans="1:26" ht="20" customHeight="1" x14ac:dyDescent="0.2">
      <c r="A24" s="79"/>
      <c r="B24" s="118" t="s">
        <v>36</v>
      </c>
      <c r="C24" s="119"/>
      <c r="D24" s="15"/>
      <c r="E24" s="40"/>
      <c r="F24" s="40"/>
      <c r="G24" s="10">
        <f>SUM(G26,G28,G30)</f>
        <v>984547000</v>
      </c>
      <c r="H24" s="24"/>
      <c r="I24" s="10">
        <f>SUM(I26,I28,I30)</f>
        <v>217842859</v>
      </c>
      <c r="J24" s="24"/>
      <c r="K24" s="10">
        <f>SUM(K26,K28,K30)</f>
        <v>0</v>
      </c>
      <c r="L24" s="24"/>
      <c r="M24" s="10">
        <f>SUM(M26,M28,M30)</f>
        <v>0</v>
      </c>
      <c r="N24" s="24"/>
      <c r="O24" s="10">
        <f>SUM(O26,O28,O30)</f>
        <v>0</v>
      </c>
      <c r="P24" s="24"/>
      <c r="Q24" s="10">
        <f>SUM(Q26,Q28,Q30)</f>
        <v>1202389859</v>
      </c>
      <c r="R24" s="24"/>
      <c r="S24" s="10">
        <f>SUM(S26,S28,S30)</f>
        <v>727809188</v>
      </c>
      <c r="T24" s="24"/>
      <c r="U24" s="10">
        <f>SUM(U26,U28,U30)</f>
        <v>349700675</v>
      </c>
      <c r="V24" s="24"/>
      <c r="W24" s="10">
        <f>SUM(W26,W28,W30)</f>
        <v>124879996</v>
      </c>
      <c r="X24" s="24"/>
      <c r="Y24" s="33"/>
      <c r="Z24" s="8"/>
    </row>
    <row r="25" spans="1:26" ht="20" customHeight="1" x14ac:dyDescent="0.2">
      <c r="A25" s="80"/>
      <c r="B25" s="120"/>
      <c r="C25" s="121"/>
      <c r="D25" s="83"/>
      <c r="E25" s="84"/>
      <c r="F25" s="84"/>
      <c r="G25" s="61">
        <f>SUM(G27,G29,G31)</f>
        <v>3734245609</v>
      </c>
      <c r="H25" s="62" t="s">
        <v>4</v>
      </c>
      <c r="I25" s="61">
        <f>SUM(I27,I29,I31)</f>
        <v>1669853980</v>
      </c>
      <c r="J25" s="62" t="s">
        <v>4</v>
      </c>
      <c r="K25" s="61">
        <f>SUM(K27,K29,K31)</f>
        <v>0</v>
      </c>
      <c r="L25" s="62" t="s">
        <v>4</v>
      </c>
      <c r="M25" s="61">
        <f>SUM(M27,M29,M31)</f>
        <v>0</v>
      </c>
      <c r="N25" s="62" t="s">
        <v>4</v>
      </c>
      <c r="O25" s="61">
        <f>SUM(O27,O29,O31)</f>
        <v>0</v>
      </c>
      <c r="P25" s="62" t="s">
        <v>4</v>
      </c>
      <c r="Q25" s="61">
        <f>SUM(Q27,Q29,Q31)</f>
        <v>5404099589</v>
      </c>
      <c r="R25" s="62" t="s">
        <v>4</v>
      </c>
      <c r="S25" s="61">
        <f>SUM(S27,S29,S31)</f>
        <v>4062218200</v>
      </c>
      <c r="T25" s="62" t="s">
        <v>4</v>
      </c>
      <c r="U25" s="61">
        <f>SUM(U27,U29,U31)</f>
        <v>954977000</v>
      </c>
      <c r="V25" s="62" t="s">
        <v>4</v>
      </c>
      <c r="W25" s="61">
        <f>SUM(W27,W29,W31)</f>
        <v>386904389</v>
      </c>
      <c r="X25" s="62" t="s">
        <v>4</v>
      </c>
      <c r="Y25" s="34"/>
      <c r="Z25" s="8"/>
    </row>
    <row r="26" spans="1:26" ht="35" customHeight="1" x14ac:dyDescent="0.2">
      <c r="A26" s="63"/>
      <c r="B26" s="64"/>
      <c r="C26" s="81"/>
      <c r="D26" s="35" t="s">
        <v>28</v>
      </c>
      <c r="E26" s="25" t="s">
        <v>29</v>
      </c>
      <c r="F26" s="42" t="s">
        <v>31</v>
      </c>
      <c r="G26" s="18">
        <v>784420000</v>
      </c>
      <c r="H26" s="17"/>
      <c r="I26" s="13">
        <v>217842859</v>
      </c>
      <c r="J26" s="17"/>
      <c r="K26" s="13">
        <v>0</v>
      </c>
      <c r="L26" s="17"/>
      <c r="M26" s="13">
        <v>0</v>
      </c>
      <c r="N26" s="17"/>
      <c r="O26" s="13">
        <v>0</v>
      </c>
      <c r="P26" s="17"/>
      <c r="Q26" s="13">
        <f>SUM(G26,I26,K26,M26,O26)</f>
        <v>1002262859</v>
      </c>
      <c r="R26" s="17"/>
      <c r="S26" s="13">
        <v>543076742</v>
      </c>
      <c r="T26" s="17"/>
      <c r="U26" s="26">
        <v>349700675</v>
      </c>
      <c r="V26" s="17"/>
      <c r="W26" s="13">
        <f>Q26-S26-U26</f>
        <v>109485442</v>
      </c>
      <c r="X26" s="17"/>
      <c r="Y26" s="14"/>
      <c r="Z26" s="9"/>
    </row>
    <row r="27" spans="1:26" ht="20" customHeight="1" x14ac:dyDescent="0.2">
      <c r="A27" s="63"/>
      <c r="B27" s="64"/>
      <c r="C27" s="65"/>
      <c r="D27" s="36"/>
      <c r="E27" s="67"/>
      <c r="F27" s="68"/>
      <c r="G27" s="29">
        <v>0</v>
      </c>
      <c r="H27" s="69" t="s">
        <v>4</v>
      </c>
      <c r="I27" s="27">
        <v>0</v>
      </c>
      <c r="J27" s="69" t="s">
        <v>4</v>
      </c>
      <c r="K27" s="27">
        <v>0</v>
      </c>
      <c r="L27" s="69" t="s">
        <v>4</v>
      </c>
      <c r="M27" s="27">
        <v>0</v>
      </c>
      <c r="N27" s="69" t="s">
        <v>4</v>
      </c>
      <c r="O27" s="27">
        <v>0</v>
      </c>
      <c r="P27" s="69" t="s">
        <v>4</v>
      </c>
      <c r="Q27" s="27">
        <f>SUM(G27,I27,K27,M27,O27)</f>
        <v>0</v>
      </c>
      <c r="R27" s="69" t="s">
        <v>4</v>
      </c>
      <c r="S27" s="27">
        <v>0</v>
      </c>
      <c r="T27" s="69" t="s">
        <v>4</v>
      </c>
      <c r="U27" s="28">
        <v>0</v>
      </c>
      <c r="V27" s="69" t="s">
        <v>4</v>
      </c>
      <c r="W27" s="27">
        <f>Q27-S27-U27</f>
        <v>0</v>
      </c>
      <c r="X27" s="69" t="s">
        <v>4</v>
      </c>
      <c r="Y27" s="37"/>
      <c r="Z27" s="8"/>
    </row>
    <row r="28" spans="1:26" ht="35" customHeight="1" x14ac:dyDescent="0.2">
      <c r="A28" s="63"/>
      <c r="B28" s="64"/>
      <c r="C28" s="65"/>
      <c r="D28" s="6" t="s">
        <v>28</v>
      </c>
      <c r="E28" s="32" t="s">
        <v>29</v>
      </c>
      <c r="F28" s="43" t="s">
        <v>32</v>
      </c>
      <c r="G28" s="38">
        <v>200127000</v>
      </c>
      <c r="H28" s="44"/>
      <c r="I28" s="45">
        <v>0</v>
      </c>
      <c r="J28" s="44"/>
      <c r="K28" s="45">
        <v>0</v>
      </c>
      <c r="L28" s="44"/>
      <c r="M28" s="45">
        <v>0</v>
      </c>
      <c r="N28" s="44"/>
      <c r="O28" s="45">
        <v>0</v>
      </c>
      <c r="P28" s="44"/>
      <c r="Q28" s="45">
        <f>SUM(G28,I28,K28,M28,O28)</f>
        <v>200127000</v>
      </c>
      <c r="R28" s="44"/>
      <c r="S28" s="45">
        <v>184732446</v>
      </c>
      <c r="T28" s="44"/>
      <c r="U28" s="46">
        <v>0</v>
      </c>
      <c r="V28" s="44"/>
      <c r="W28" s="45">
        <f>Q28-S28-U28</f>
        <v>15394554</v>
      </c>
      <c r="X28" s="44"/>
      <c r="Y28" s="47"/>
      <c r="Z28" s="9"/>
    </row>
    <row r="29" spans="1:26" ht="20" customHeight="1" x14ac:dyDescent="0.2">
      <c r="A29" s="63"/>
      <c r="B29" s="64"/>
      <c r="C29" s="65"/>
      <c r="D29" s="36"/>
      <c r="E29" s="67"/>
      <c r="F29" s="68"/>
      <c r="G29" s="29">
        <v>0</v>
      </c>
      <c r="H29" s="69" t="s">
        <v>4</v>
      </c>
      <c r="I29" s="27">
        <v>0</v>
      </c>
      <c r="J29" s="69" t="s">
        <v>4</v>
      </c>
      <c r="K29" s="27">
        <v>0</v>
      </c>
      <c r="L29" s="69" t="s">
        <v>4</v>
      </c>
      <c r="M29" s="27">
        <v>0</v>
      </c>
      <c r="N29" s="69" t="s">
        <v>4</v>
      </c>
      <c r="O29" s="27">
        <v>0</v>
      </c>
      <c r="P29" s="69" t="s">
        <v>4</v>
      </c>
      <c r="Q29" s="27">
        <f>SUM(G29,I29,K29,M29,O29)</f>
        <v>0</v>
      </c>
      <c r="R29" s="69" t="s">
        <v>4</v>
      </c>
      <c r="S29" s="27">
        <v>0</v>
      </c>
      <c r="T29" s="69" t="s">
        <v>4</v>
      </c>
      <c r="U29" s="28">
        <v>0</v>
      </c>
      <c r="V29" s="69" t="s">
        <v>4</v>
      </c>
      <c r="W29" s="27">
        <f>Q29-S29-U29</f>
        <v>0</v>
      </c>
      <c r="X29" s="69" t="s">
        <v>4</v>
      </c>
      <c r="Y29" s="37"/>
      <c r="Z29" s="8"/>
    </row>
    <row r="30" spans="1:26" ht="35" customHeight="1" x14ac:dyDescent="0.2">
      <c r="A30" s="63"/>
      <c r="B30" s="64"/>
      <c r="C30" s="65"/>
      <c r="D30" s="70" t="s">
        <v>28</v>
      </c>
      <c r="E30" s="42" t="s">
        <v>39</v>
      </c>
      <c r="F30" s="71" t="s">
        <v>40</v>
      </c>
      <c r="G30" s="72">
        <v>0</v>
      </c>
      <c r="H30" s="73"/>
      <c r="I30" s="72">
        <v>0</v>
      </c>
      <c r="J30" s="73"/>
      <c r="K30" s="72">
        <v>0</v>
      </c>
      <c r="L30" s="73"/>
      <c r="M30" s="72">
        <v>0</v>
      </c>
      <c r="N30" s="73"/>
      <c r="O30" s="72">
        <v>0</v>
      </c>
      <c r="P30" s="73"/>
      <c r="Q30" s="72">
        <v>0</v>
      </c>
      <c r="R30" s="73"/>
      <c r="S30" s="72">
        <v>0</v>
      </c>
      <c r="T30" s="73"/>
      <c r="U30" s="72">
        <v>0</v>
      </c>
      <c r="V30" s="73"/>
      <c r="W30" s="72">
        <v>0</v>
      </c>
      <c r="X30" s="74"/>
      <c r="Y30" s="75"/>
      <c r="Z30" s="8"/>
    </row>
    <row r="31" spans="1:26" ht="20" customHeight="1" thickBot="1" x14ac:dyDescent="0.25">
      <c r="A31" s="63"/>
      <c r="B31" s="64"/>
      <c r="C31" s="66"/>
      <c r="D31" s="36"/>
      <c r="E31" s="76"/>
      <c r="F31" s="30"/>
      <c r="G31" s="27">
        <v>3734245609</v>
      </c>
      <c r="H31" s="77" t="s">
        <v>4</v>
      </c>
      <c r="I31" s="27">
        <v>1669853980</v>
      </c>
      <c r="J31" s="77" t="s">
        <v>4</v>
      </c>
      <c r="K31" s="27">
        <v>0</v>
      </c>
      <c r="L31" s="77" t="s">
        <v>4</v>
      </c>
      <c r="M31" s="27">
        <v>0</v>
      </c>
      <c r="N31" s="77" t="s">
        <v>4</v>
      </c>
      <c r="O31" s="27">
        <v>0</v>
      </c>
      <c r="P31" s="77" t="s">
        <v>4</v>
      </c>
      <c r="Q31" s="27">
        <f>SUM(G31,I31,K31,M31,O31)</f>
        <v>5404099589</v>
      </c>
      <c r="R31" s="77" t="s">
        <v>4</v>
      </c>
      <c r="S31" s="27">
        <v>4062218200</v>
      </c>
      <c r="T31" s="77" t="s">
        <v>41</v>
      </c>
      <c r="U31" s="27">
        <v>954977000</v>
      </c>
      <c r="V31" s="77" t="s">
        <v>41</v>
      </c>
      <c r="W31" s="27">
        <f>Q31-S31-U31</f>
        <v>386904389</v>
      </c>
      <c r="X31" s="77" t="s">
        <v>4</v>
      </c>
      <c r="Y31" s="78"/>
      <c r="Z31" s="8"/>
    </row>
    <row r="32" spans="1:26" ht="35" customHeight="1" thickTop="1" thickBot="1" x14ac:dyDescent="0.25">
      <c r="A32" s="103" t="s">
        <v>8</v>
      </c>
      <c r="B32" s="104"/>
      <c r="C32" s="105"/>
      <c r="D32" s="39"/>
      <c r="E32" s="39"/>
      <c r="F32" s="39"/>
      <c r="G32" s="58">
        <f>SUM(G6,G12,G18,G24)+G7</f>
        <v>6468692609</v>
      </c>
      <c r="H32" s="31"/>
      <c r="I32" s="58">
        <f>SUM(I6,I12,I18,I24)+I7</f>
        <v>3010164839</v>
      </c>
      <c r="J32" s="31"/>
      <c r="K32" s="58">
        <f>SUM(K6,K12,K18,K24)+K7</f>
        <v>0</v>
      </c>
      <c r="L32" s="31"/>
      <c r="M32" s="58">
        <f>SUM(M6,M12,M18,M24)+M7</f>
        <v>0</v>
      </c>
      <c r="N32" s="31"/>
      <c r="O32" s="58">
        <f>SUM(O6,O12,O18,O24)+O7</f>
        <v>0</v>
      </c>
      <c r="P32" s="31"/>
      <c r="Q32" s="58">
        <f>SUM(Q6,Q12,Q18,Q24)+Q7</f>
        <v>9478857448</v>
      </c>
      <c r="R32" s="31"/>
      <c r="S32" s="58">
        <f>SUM(S6,S12,S18,S24)+S7</f>
        <v>6356107740</v>
      </c>
      <c r="T32" s="31"/>
      <c r="U32" s="58">
        <f>SUM(U6,U12,U18,U24)+U7</f>
        <v>2290693040</v>
      </c>
      <c r="V32" s="31"/>
      <c r="W32" s="58">
        <f>SUM(W6,W12,W18,W24)+W7</f>
        <v>832056668</v>
      </c>
      <c r="X32" s="31"/>
      <c r="Y32" s="59"/>
      <c r="Z32" s="8"/>
    </row>
    <row r="33" spans="1:39" ht="20" customHeight="1" thickTop="1" x14ac:dyDescent="0.2"/>
    <row r="34" spans="1:39" ht="20" customHeight="1" x14ac:dyDescent="0.2">
      <c r="A34" s="57"/>
      <c r="B34" s="23" t="s">
        <v>37</v>
      </c>
      <c r="C34" s="22" t="s">
        <v>22</v>
      </c>
      <c r="E34" s="3"/>
      <c r="F34" s="3"/>
      <c r="G34" s="3"/>
      <c r="V34" s="2"/>
      <c r="Y34" s="3"/>
      <c r="Z34" s="3"/>
      <c r="AA34" s="3"/>
      <c r="AB34" s="3"/>
      <c r="AC34" s="3"/>
      <c r="AD34" s="3"/>
      <c r="AE34" s="3"/>
      <c r="AF34" s="3"/>
      <c r="AG34" s="3"/>
      <c r="AH34" s="3"/>
      <c r="AI34" s="3"/>
      <c r="AJ34" s="3"/>
      <c r="AK34" s="3"/>
      <c r="AL34" s="3"/>
      <c r="AM34" s="3"/>
    </row>
    <row r="35" spans="1:39" ht="16.5" x14ac:dyDescent="0.2">
      <c r="A35" s="22"/>
      <c r="B35" s="23"/>
      <c r="C35" s="22" t="s">
        <v>38</v>
      </c>
      <c r="E35" s="3"/>
      <c r="F35" s="3"/>
      <c r="G35" s="3"/>
      <c r="V35" s="2"/>
      <c r="Y35" s="3"/>
      <c r="Z35" s="3"/>
      <c r="AA35" s="3"/>
      <c r="AB35" s="3"/>
      <c r="AC35" s="3"/>
      <c r="AD35" s="3"/>
      <c r="AE35" s="3"/>
      <c r="AF35" s="3"/>
      <c r="AG35" s="3"/>
      <c r="AH35" s="3"/>
      <c r="AI35" s="3"/>
      <c r="AJ35" s="3"/>
      <c r="AK35" s="3"/>
      <c r="AL35" s="3"/>
      <c r="AM35" s="3"/>
    </row>
    <row r="36" spans="1:39" ht="16.5" x14ac:dyDescent="0.2">
      <c r="A36" s="22"/>
      <c r="B36" s="23"/>
      <c r="C36" s="22"/>
      <c r="E36" s="3"/>
      <c r="F36" s="3"/>
      <c r="G36" s="3"/>
      <c r="V36" s="2"/>
      <c r="Y36" s="3"/>
      <c r="Z36" s="3"/>
      <c r="AA36" s="3"/>
      <c r="AB36" s="3"/>
      <c r="AC36" s="3"/>
      <c r="AD36" s="3"/>
      <c r="AE36" s="3"/>
      <c r="AF36" s="3"/>
      <c r="AG36" s="3"/>
      <c r="AH36" s="3"/>
      <c r="AI36" s="3"/>
      <c r="AJ36" s="3"/>
      <c r="AK36" s="3"/>
      <c r="AL36" s="3"/>
      <c r="AM36" s="3"/>
    </row>
    <row r="37" spans="1:39" ht="14.25" customHeight="1" x14ac:dyDescent="0.2">
      <c r="H37" s="2"/>
      <c r="I37" s="2"/>
      <c r="J37" s="2"/>
      <c r="K37" s="2"/>
      <c r="L37" s="2"/>
      <c r="M37" s="2"/>
      <c r="N37" s="2"/>
      <c r="O37" s="2"/>
      <c r="P37" s="2"/>
      <c r="Q37" s="2"/>
      <c r="R37" s="2"/>
      <c r="S37" s="2"/>
      <c r="T37" s="2"/>
      <c r="U37" s="2"/>
      <c r="V37" s="2"/>
      <c r="W37" s="2"/>
      <c r="X37" s="2"/>
    </row>
    <row r="38" spans="1:39" x14ac:dyDescent="0.2">
      <c r="H38" s="2"/>
      <c r="I38" s="2"/>
      <c r="J38" s="2"/>
      <c r="K38" s="2"/>
      <c r="L38" s="2"/>
      <c r="M38" s="2"/>
      <c r="N38" s="2"/>
      <c r="O38" s="2"/>
      <c r="P38" s="2"/>
      <c r="Q38" s="2"/>
      <c r="R38" s="2"/>
      <c r="S38" s="2"/>
      <c r="T38" s="2"/>
      <c r="U38" s="2"/>
      <c r="V38" s="2"/>
      <c r="W38" s="2"/>
      <c r="X38" s="2"/>
    </row>
    <row r="39" spans="1:39" x14ac:dyDescent="0.2">
      <c r="H39" s="2"/>
      <c r="I39" s="2"/>
      <c r="J39" s="2"/>
      <c r="K39" s="2"/>
      <c r="L39" s="2"/>
      <c r="M39" s="2"/>
      <c r="N39" s="2"/>
      <c r="O39" s="2"/>
      <c r="P39" s="2"/>
      <c r="Q39" s="2"/>
      <c r="R39" s="2"/>
      <c r="S39" s="2"/>
      <c r="T39" s="2"/>
      <c r="U39" s="2"/>
      <c r="V39" s="2"/>
      <c r="W39" s="2"/>
      <c r="X39" s="2"/>
    </row>
    <row r="40" spans="1:39" x14ac:dyDescent="0.2">
      <c r="H40" s="2"/>
      <c r="I40" s="2"/>
      <c r="J40" s="2"/>
      <c r="K40" s="2"/>
      <c r="L40" s="2"/>
      <c r="M40" s="2"/>
      <c r="N40" s="2"/>
      <c r="O40" s="2"/>
      <c r="P40" s="2"/>
      <c r="Q40" s="2"/>
      <c r="R40" s="2"/>
      <c r="S40" s="2"/>
      <c r="T40" s="2"/>
      <c r="U40" s="2"/>
      <c r="V40" s="2"/>
      <c r="W40" s="2"/>
      <c r="X40" s="2"/>
    </row>
    <row r="41" spans="1:39" x14ac:dyDescent="0.2">
      <c r="H41" s="2"/>
      <c r="I41" s="2"/>
      <c r="J41" s="2"/>
      <c r="K41" s="2"/>
      <c r="L41" s="2"/>
      <c r="M41" s="2"/>
      <c r="N41" s="2"/>
      <c r="O41" s="2"/>
      <c r="P41" s="2"/>
      <c r="Q41" s="2"/>
      <c r="R41" s="2"/>
      <c r="S41" s="2"/>
      <c r="T41" s="2"/>
      <c r="U41" s="2"/>
      <c r="V41" s="2"/>
      <c r="W41" s="2"/>
      <c r="X41" s="2"/>
    </row>
    <row r="42" spans="1:39" ht="18" customHeight="1" x14ac:dyDescent="0.2"/>
  </sheetData>
  <mergeCells count="19">
    <mergeCell ref="B24:C25"/>
    <mergeCell ref="O4:P5"/>
    <mergeCell ref="A32:C32"/>
    <mergeCell ref="B6:C7"/>
    <mergeCell ref="B12:C13"/>
    <mergeCell ref="B18:C19"/>
    <mergeCell ref="G4:H5"/>
    <mergeCell ref="A4:C5"/>
    <mergeCell ref="Y4:Y5"/>
    <mergeCell ref="D4:D5"/>
    <mergeCell ref="E4:E5"/>
    <mergeCell ref="F4:F5"/>
    <mergeCell ref="W4:X5"/>
    <mergeCell ref="M4:N5"/>
    <mergeCell ref="K4:L5"/>
    <mergeCell ref="I4:J5"/>
    <mergeCell ref="U4:V5"/>
    <mergeCell ref="S4:T5"/>
    <mergeCell ref="Q4:R5"/>
  </mergeCells>
  <phoneticPr fontId="2"/>
  <pageMargins left="0.59055118110236227" right="0.19685039370078741" top="0.98425196850393704" bottom="0.27559055118110237" header="0.59055118110236227" footer="0.19685039370078741"/>
  <pageSetup paperSize="8" scale="61" orientation="landscape" r:id="rId1"/>
  <headerFooter alignWithMargins="0">
    <oddHeader>&amp;R&amp;"ＭＳ Ｐゴシック,太字"&amp;26様式2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様式1（総括表）</vt:lpstr>
      <vt:lpstr>様式2(個表一般）</vt:lpstr>
      <vt:lpstr>'様式1（総括表）'!Print_Area</vt:lpstr>
      <vt:lpstr>'様式2(個表一般）'!Print_Area</vt:lpstr>
      <vt:lpstr>'様式1（総括表）'!Print_Titles</vt:lpstr>
      <vt:lpstr>'様式2(個表一般）'!Print_Titles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2025-11-21T05:07:38Z</dcterms:created>
  <dcterms:modified xsi:type="dcterms:W3CDTF">2025-11-26T04:01:31Z</dcterms:modified>
</cp:coreProperties>
</file>