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.elshater/Desktop/"/>
    </mc:Choice>
  </mc:AlternateContent>
  <xr:revisionPtr revIDLastSave="0" documentId="8_{783A37A0-3718-064E-8746-BB3C9FD85162}" xr6:coauthVersionLast="47" xr6:coauthVersionMax="47" xr10:uidLastSave="{00000000-0000-0000-0000-000000000000}"/>
  <workbookProtection lockStructure="1"/>
  <bookViews>
    <workbookView xWindow="0" yWindow="760" windowWidth="28800" windowHeight="12360" xr2:uid="{555FEE92-CEED-4727-8045-FCFEAAAC1DEB}"/>
  </bookViews>
  <sheets>
    <sheet name="Time Savings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33" i="1" l="1"/>
  <c r="C31" i="1"/>
  <c r="C32" i="1" s="1"/>
  <c r="B31" i="1"/>
  <c r="B32" i="1" s="1"/>
  <c r="B34" i="1" s="1"/>
  <c r="C22" i="1"/>
  <c r="C21" i="1"/>
  <c r="B22" i="1"/>
  <c r="B21" i="1"/>
  <c r="C14" i="1"/>
  <c r="C16" i="1" s="1"/>
  <c r="B14" i="1"/>
  <c r="B16" i="1" s="1"/>
  <c r="C23" i="1" l="1"/>
  <c r="B23" i="1"/>
  <c r="D19" i="1" s="1"/>
  <c r="D12" i="1"/>
  <c r="C34" i="1"/>
  <c r="D26" i="1" s="1"/>
  <c r="C4" i="1" l="1"/>
</calcChain>
</file>

<file path=xl/sharedStrings.xml><?xml version="1.0" encoding="utf-8"?>
<sst xmlns="http://schemas.openxmlformats.org/spreadsheetml/2006/main" count="37" uniqueCount="30">
  <si>
    <t>Number of Business Units/Functions in the Organization</t>
  </si>
  <si>
    <t>Number of Risk/Control/Issue Owners</t>
  </si>
  <si>
    <t>Number of Risk Assessments per year</t>
  </si>
  <si>
    <t>With Manual Process</t>
  </si>
  <si>
    <t>Assumptions</t>
  </si>
  <si>
    <t xml:space="preserve">Hours Spent Planning and Executing Each Risk Assessment </t>
  </si>
  <si>
    <t>With Automated ERM Software</t>
  </si>
  <si>
    <t>Total Time (hours)</t>
  </si>
  <si>
    <t>N/A</t>
  </si>
  <si>
    <t>Hours spent building automated workflows in Resolver ERM application</t>
  </si>
  <si>
    <t xml:space="preserve">Total Time (hours) </t>
  </si>
  <si>
    <t>Initial Risk and Control Owner Training (group setting, one session/year)</t>
  </si>
  <si>
    <t>Hours spent supporting each risk owners per risk assessment</t>
  </si>
  <si>
    <t>Number of Periodic Assessments per year</t>
  </si>
  <si>
    <t>Initial and Ongoing Risk Owner Training</t>
  </si>
  <si>
    <t>Risk Assessment Planning &amp; Execution</t>
  </si>
  <si>
    <t>Data Aggregation, Analysis &amp; Reporting</t>
  </si>
  <si>
    <t>Number of Monthly Reports per year</t>
  </si>
  <si>
    <t>Number of Critical Risk Reports per year</t>
  </si>
  <si>
    <t>Number of Issue Report per year</t>
  </si>
  <si>
    <t>Number of Quarterly Reports (Quarterly Report per Business Unit) per year</t>
  </si>
  <si>
    <t>Number of Ad-hoc Reports per year (i.e. emerging risks, loss event analysis, root cause analysis, etc)</t>
  </si>
  <si>
    <t>Approx. number of hours spent on each report</t>
  </si>
  <si>
    <t>Total Number of Reports per year</t>
  </si>
  <si>
    <t>Time Saved (hours/year)</t>
  </si>
  <si>
    <t>Time Savings Calculator: Manual Process vs. ERM Software</t>
  </si>
  <si>
    <t>Total Time Saved</t>
  </si>
  <si>
    <t>weeks</t>
  </si>
  <si>
    <t>hours</t>
  </si>
  <si>
    <t xml:space="preserve">Input your company's details here: ↓ ↓ 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</si>
</sst>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0"/>
      <name val="AntennaCond-ExtraLight"/>
    </font>
    <font>
      <sz val="11"/>
      <color theme="1"/>
      <name val="Nunito Sans"/>
    </font>
    <font>
      <b/>
      <sz val="14"/>
      <color theme="0"/>
      <name val="Nunito Sans"/>
    </font>
    <font>
      <sz val="12"/>
      <name val="Nunito Sans"/>
    </font>
    <font>
      <sz val="11"/>
      <name val="Nunito Sans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24"/>
      <color rgb="FF7AC144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333333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40"/>
      <color rgb="FF46A095"/>
      <name val="Arial"/>
      <family val="2"/>
    </font>
    <font>
      <sz val="32"/>
      <color rgb="FF46A095"/>
      <name val="Arial"/>
      <family val="2"/>
    </font>
    <font>
      <b/>
      <sz val="12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sz val="11"/>
      <color rgb="FF333333"/>
      <name val="Arial"/>
      <family val="2"/>
    </font>
    <font>
      <b/>
      <sz val="18"/>
      <color rgb="FF333333"/>
      <name val="Arial"/>
      <family val="2"/>
    </font>
    <font>
      <sz val="12"/>
      <color rgb="FF333333"/>
      <name val="Nunito Sans"/>
    </font>
    <font>
      <sz val="16"/>
      <color theme="0"/>
      <name val="Arial Bold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6F7F8"/>
        <bgColor indexed="64"/>
      </patternFill>
    </fill>
    <fill>
      <patternFill patternType="solid">
        <fgColor rgb="FF46A095"/>
        <bgColor indexed="64"/>
      </patternFill>
    </fill>
    <fill>
      <patternFill patternType="solid">
        <fgColor rgb="FFFFB340"/>
        <bgColor indexed="64"/>
      </patternFill>
    </fill>
    <fill>
      <patternFill patternType="solid">
        <fgColor rgb="FF5981B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A7A7A6"/>
      </top>
      <bottom/>
      <diagonal/>
    </border>
    <border>
      <left style="thin">
        <color rgb="FFA7A7A6"/>
      </left>
      <right/>
      <top/>
      <bottom/>
      <diagonal/>
    </border>
    <border>
      <left style="thin">
        <color rgb="FFA7A7A6"/>
      </left>
      <right/>
      <top style="thin">
        <color rgb="FFA7A7A6"/>
      </top>
      <bottom/>
      <diagonal/>
    </border>
    <border>
      <left/>
      <right style="thin">
        <color rgb="FFA7A7A6"/>
      </right>
      <top style="thin">
        <color rgb="FFA7A7A6"/>
      </top>
      <bottom/>
      <diagonal/>
    </border>
    <border>
      <left/>
      <right style="thin">
        <color rgb="FFA7A7A6"/>
      </right>
      <top/>
      <bottom/>
      <diagonal/>
    </border>
    <border>
      <left style="thin">
        <color rgb="FFA7A7A6"/>
      </left>
      <right/>
      <top/>
      <bottom style="thin">
        <color rgb="FFA7A7A6"/>
      </bottom>
      <diagonal/>
    </border>
    <border>
      <left/>
      <right style="thin">
        <color rgb="FFA7A7A6"/>
      </right>
      <top/>
      <bottom style="thin">
        <color rgb="FFA7A7A6"/>
      </bottom>
      <diagonal/>
    </border>
    <border>
      <left/>
      <right/>
      <top/>
      <bottom style="thin">
        <color rgb="FFA7A7A6"/>
      </bottom>
      <diagonal/>
    </border>
    <border>
      <left style="thin">
        <color rgb="FFA7A7A6"/>
      </left>
      <right/>
      <top style="thin">
        <color rgb="FFA7A7A6"/>
      </top>
      <bottom style="thin">
        <color rgb="FFA7A7A6"/>
      </bottom>
      <diagonal/>
    </border>
    <border>
      <left/>
      <right/>
      <top style="thin">
        <color rgb="FFA7A7A6"/>
      </top>
      <bottom style="thin">
        <color rgb="FFA7A7A6"/>
      </bottom>
      <diagonal/>
    </border>
    <border>
      <left/>
      <right style="thin">
        <color rgb="FFA7A7A6"/>
      </right>
      <top style="thin">
        <color rgb="FFA7A7A6"/>
      </top>
      <bottom style="thin">
        <color rgb="FFA7A7A6"/>
      </bottom>
      <diagonal/>
    </border>
    <border>
      <left style="thin">
        <color rgb="FFA7A7A6"/>
      </left>
      <right style="thin">
        <color rgb="FFA7A7A6"/>
      </right>
      <top style="thin">
        <color rgb="FFA7A7A6"/>
      </top>
      <bottom style="thin">
        <color rgb="FFA7A7A6"/>
      </bottom>
      <diagonal/>
    </border>
    <border>
      <left style="thin">
        <color rgb="FFA7A7A6"/>
      </left>
      <right style="thin">
        <color rgb="FFA7A7A6"/>
      </right>
      <top style="thin">
        <color rgb="FFA7A7A6"/>
      </top>
      <bottom/>
      <diagonal/>
    </border>
    <border>
      <left style="thin">
        <color rgb="FFA7A7A6"/>
      </left>
      <right style="thin">
        <color rgb="FFA7A7A6"/>
      </right>
      <top/>
      <bottom style="thin">
        <color rgb="FFA7A7A6"/>
      </bottom>
      <diagonal/>
    </border>
    <border>
      <left/>
      <right style="thin">
        <color rgb="FFA7A7A6"/>
      </right>
      <top style="thin">
        <color theme="2" tint="-0.249977111117893"/>
      </top>
      <bottom style="thin">
        <color rgb="FFA7A7A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9" fontId="4" fillId="3" borderId="0" xfId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10" fillId="0" borderId="0" xfId="0" applyFont="1"/>
    <xf numFmtId="0" fontId="7" fillId="3" borderId="0" xfId="2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7" borderId="7" xfId="0" applyFont="1" applyFill="1" applyBorder="1"/>
    <xf numFmtId="0" fontId="14" fillId="7" borderId="9" xfId="0" applyFont="1" applyFill="1" applyBorder="1" applyAlignment="1">
      <alignment horizontal="center" vertical="center" wrapText="1"/>
    </xf>
    <xf numFmtId="0" fontId="13" fillId="7" borderId="14" xfId="2" applyFont="1" applyFill="1" applyBorder="1" applyAlignment="1" applyProtection="1">
      <alignment horizontal="center" vertical="center"/>
      <protection locked="0"/>
    </xf>
    <xf numFmtId="0" fontId="13" fillId="7" borderId="13" xfId="2" applyFont="1" applyFill="1" applyBorder="1" applyAlignment="1" applyProtection="1">
      <alignment horizontal="center" vertical="center"/>
      <protection locked="0"/>
    </xf>
    <xf numFmtId="0" fontId="13" fillId="7" borderId="15" xfId="2" applyFont="1" applyFill="1" applyBorder="1" applyAlignment="1" applyProtection="1">
      <alignment horizontal="center" vertical="center"/>
      <protection locked="0"/>
    </xf>
    <xf numFmtId="0" fontId="18" fillId="6" borderId="10" xfId="0" applyFont="1" applyFill="1" applyBorder="1" applyAlignment="1">
      <alignment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164" fontId="19" fillId="6" borderId="12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0" fillId="4" borderId="9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>
      <alignment horizontal="center" vertic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20" fillId="4" borderId="9" xfId="0" applyFont="1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2" fontId="21" fillId="4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1" fillId="7" borderId="10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right" vertical="center"/>
    </xf>
    <xf numFmtId="0" fontId="22" fillId="3" borderId="3" xfId="0" applyFont="1" applyFill="1" applyBorder="1" applyAlignment="1">
      <alignment horizontal="right" vertical="center"/>
    </xf>
    <xf numFmtId="0" fontId="22" fillId="3" borderId="7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" fontId="17" fillId="0" borderId="2" xfId="2" applyNumberFormat="1" applyFont="1" applyFill="1" applyBorder="1" applyAlignment="1">
      <alignment horizontal="left" vertical="center"/>
    </xf>
    <xf numFmtId="1" fontId="17" fillId="0" borderId="5" xfId="2" applyNumberFormat="1" applyFont="1" applyFill="1" applyBorder="1" applyAlignment="1">
      <alignment horizontal="left" vertical="center"/>
    </xf>
    <xf numFmtId="1" fontId="17" fillId="0" borderId="0" xfId="2" applyNumberFormat="1" applyFont="1" applyFill="1" applyBorder="1" applyAlignment="1">
      <alignment horizontal="left" vertical="center"/>
    </xf>
    <xf numFmtId="1" fontId="17" fillId="0" borderId="6" xfId="2" applyNumberFormat="1" applyFont="1" applyFill="1" applyBorder="1" applyAlignment="1">
      <alignment horizontal="left" vertical="center"/>
    </xf>
    <xf numFmtId="1" fontId="17" fillId="0" borderId="9" xfId="2" applyNumberFormat="1" applyFont="1" applyFill="1" applyBorder="1" applyAlignment="1">
      <alignment horizontal="left" vertical="center"/>
    </xf>
    <xf numFmtId="1" fontId="17" fillId="0" borderId="8" xfId="2" applyNumberFormat="1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right" vertical="center" wrapText="1"/>
    </xf>
    <xf numFmtId="1" fontId="16" fillId="3" borderId="0" xfId="0" applyNumberFormat="1" applyFont="1" applyFill="1" applyAlignment="1">
      <alignment horizontal="right" vertical="center" wrapText="1"/>
    </xf>
    <xf numFmtId="1" fontId="16" fillId="3" borderId="9" xfId="0" applyNumberFormat="1" applyFont="1" applyFill="1" applyBorder="1" applyAlignment="1">
      <alignment horizontal="right" vertical="center" wrapText="1"/>
    </xf>
    <xf numFmtId="0" fontId="24" fillId="5" borderId="7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3333"/>
      <color rgb="FFFFB340"/>
      <color rgb="FF46A095"/>
      <color rgb="FF5981B9"/>
      <color rgb="FFBABCC0"/>
      <color rgb="FFFFFCE0"/>
      <color rgb="FFFCFFE8"/>
      <color rgb="FFE5F7FF"/>
      <color rgb="FFD9EAEF"/>
      <color rgb="FFCE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98778</xdr:rowOff>
    </xdr:from>
    <xdr:to>
      <xdr:col>0</xdr:col>
      <xdr:colOff>1354666</xdr:colOff>
      <xdr:row>1</xdr:row>
      <xdr:rowOff>336402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AC5E2CF-6476-EF7B-7212-D1C6FF4C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000" y="98778"/>
          <a:ext cx="1227666" cy="435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A4EB-41E9-4B98-9D77-CC8D2B2C1E8D}">
  <dimension ref="A1:L38"/>
  <sheetViews>
    <sheetView tabSelected="1" zoomScale="90" zoomScaleNormal="100" workbookViewId="0">
      <selection activeCell="L5" sqref="L5"/>
    </sheetView>
  </sheetViews>
  <sheetFormatPr baseColWidth="10" defaultColWidth="9.1640625" defaultRowHeight="15"/>
  <cols>
    <col min="1" max="1" width="60.5" style="1" customWidth="1"/>
    <col min="2" max="2" width="20.1640625" style="2" customWidth="1"/>
    <col min="3" max="3" width="16.83203125" style="2" customWidth="1"/>
    <col min="4" max="4" width="11.5" style="2" customWidth="1"/>
    <col min="5" max="5" width="11" style="2" customWidth="1"/>
    <col min="6" max="6" width="14.1640625" style="2" customWidth="1"/>
    <col min="7" max="16384" width="9.1640625" style="1"/>
  </cols>
  <sheetData>
    <row r="1" spans="1:6" ht="15" customHeight="1">
      <c r="A1" s="16"/>
      <c r="B1" s="17"/>
      <c r="C1" s="17"/>
      <c r="D1" s="17"/>
      <c r="E1" s="18"/>
    </row>
    <row r="2" spans="1:6" ht="59" customHeight="1">
      <c r="A2" s="82" t="s">
        <v>25</v>
      </c>
      <c r="B2" s="83"/>
      <c r="C2" s="83"/>
      <c r="D2" s="83"/>
      <c r="E2" s="84"/>
      <c r="F2" s="13"/>
    </row>
    <row r="3" spans="1:6" ht="38.25" customHeight="1">
      <c r="A3" s="51" t="s">
        <v>29</v>
      </c>
      <c r="B3" s="52"/>
      <c r="C3" s="58" t="s">
        <v>26</v>
      </c>
      <c r="D3" s="59"/>
      <c r="E3" s="60"/>
      <c r="F3" s="12"/>
    </row>
    <row r="4" spans="1:6" ht="33.75" customHeight="1">
      <c r="A4" s="29" t="s">
        <v>0</v>
      </c>
      <c r="B4" s="21">
        <v>15</v>
      </c>
      <c r="C4" s="79">
        <f>(D12+D19+D26)/40</f>
        <v>23.95</v>
      </c>
      <c r="D4" s="61" t="s">
        <v>27</v>
      </c>
      <c r="E4" s="62"/>
      <c r="F4" s="1"/>
    </row>
    <row r="5" spans="1:6" ht="36.75" customHeight="1">
      <c r="A5" s="30" t="s">
        <v>1</v>
      </c>
      <c r="B5" s="22">
        <v>40</v>
      </c>
      <c r="C5" s="80"/>
      <c r="D5" s="63"/>
      <c r="E5" s="64"/>
      <c r="F5" s="3"/>
    </row>
    <row r="6" spans="1:6" ht="34.5" customHeight="1">
      <c r="A6" s="31" t="s">
        <v>13</v>
      </c>
      <c r="B6" s="23">
        <v>4</v>
      </c>
      <c r="C6" s="81"/>
      <c r="D6" s="65"/>
      <c r="E6" s="66"/>
      <c r="F6" s="3"/>
    </row>
    <row r="7" spans="1:6" ht="18">
      <c r="A7" s="5"/>
      <c r="B7" s="15"/>
      <c r="C7" s="6"/>
      <c r="D7" s="6"/>
      <c r="E7" s="6"/>
      <c r="F7" s="3"/>
    </row>
    <row r="8" spans="1:6">
      <c r="A8" s="7"/>
      <c r="B8" s="6"/>
      <c r="C8" s="6"/>
      <c r="D8" s="6"/>
      <c r="E8" s="6"/>
      <c r="F8" s="3"/>
    </row>
    <row r="9" spans="1:6" ht="39" customHeight="1">
      <c r="A9" s="73" t="s">
        <v>4</v>
      </c>
      <c r="B9" s="74"/>
      <c r="C9" s="74"/>
      <c r="D9" s="74"/>
      <c r="E9" s="75"/>
      <c r="F9" s="3"/>
    </row>
    <row r="10" spans="1:6" ht="43" customHeight="1">
      <c r="A10" s="19"/>
      <c r="B10" s="20" t="s">
        <v>3</v>
      </c>
      <c r="C10" s="20" t="s">
        <v>6</v>
      </c>
      <c r="D10" s="56" t="s">
        <v>24</v>
      </c>
      <c r="E10" s="57"/>
      <c r="F10" s="3"/>
    </row>
    <row r="11" spans="1:6" ht="32" customHeight="1">
      <c r="A11" s="76" t="s">
        <v>15</v>
      </c>
      <c r="B11" s="77"/>
      <c r="C11" s="77"/>
      <c r="D11" s="77"/>
      <c r="E11" s="78"/>
      <c r="F11" s="3"/>
    </row>
    <row r="12" spans="1:6" ht="33" customHeight="1">
      <c r="A12" s="32" t="s">
        <v>5</v>
      </c>
      <c r="B12" s="33">
        <v>1</v>
      </c>
      <c r="C12" s="34">
        <v>0</v>
      </c>
      <c r="D12" s="53">
        <f>B16-C16</f>
        <v>156</v>
      </c>
      <c r="E12" s="70" t="s">
        <v>28</v>
      </c>
      <c r="F12" s="3"/>
    </row>
    <row r="13" spans="1:6" ht="33" customHeight="1">
      <c r="A13" s="35" t="s">
        <v>2</v>
      </c>
      <c r="B13" s="36">
        <f>B6</f>
        <v>4</v>
      </c>
      <c r="C13" s="36">
        <v>4</v>
      </c>
      <c r="D13" s="54"/>
      <c r="E13" s="71"/>
      <c r="F13" s="3"/>
    </row>
    <row r="14" spans="1:6" ht="33" customHeight="1">
      <c r="A14" s="37" t="s">
        <v>1</v>
      </c>
      <c r="B14" s="38">
        <f>B5</f>
        <v>40</v>
      </c>
      <c r="C14" s="38">
        <f>B5</f>
        <v>40</v>
      </c>
      <c r="D14" s="54"/>
      <c r="E14" s="71"/>
      <c r="F14" s="3"/>
    </row>
    <row r="15" spans="1:6" ht="43" customHeight="1">
      <c r="A15" s="39" t="s">
        <v>9</v>
      </c>
      <c r="B15" s="40" t="s">
        <v>8</v>
      </c>
      <c r="C15" s="41">
        <v>4</v>
      </c>
      <c r="D15" s="54"/>
      <c r="E15" s="71"/>
      <c r="F15" s="3"/>
    </row>
    <row r="16" spans="1:6" ht="25" customHeight="1">
      <c r="A16" s="24" t="s">
        <v>10</v>
      </c>
      <c r="B16" s="25">
        <f>B14*B13*B12</f>
        <v>160</v>
      </c>
      <c r="C16" s="26">
        <f>(C12*C13*C14)+C15</f>
        <v>4</v>
      </c>
      <c r="D16" s="55"/>
      <c r="E16" s="72"/>
      <c r="F16" s="4"/>
    </row>
    <row r="17" spans="1:12">
      <c r="A17" s="11"/>
      <c r="B17" s="10"/>
      <c r="C17" s="10"/>
      <c r="D17" s="10"/>
      <c r="E17" s="10"/>
      <c r="F17" s="3"/>
    </row>
    <row r="18" spans="1:12" ht="32" customHeight="1">
      <c r="A18" s="76" t="s">
        <v>14</v>
      </c>
      <c r="B18" s="77"/>
      <c r="C18" s="77"/>
      <c r="D18" s="77"/>
      <c r="E18" s="78"/>
      <c r="F18" s="3"/>
    </row>
    <row r="19" spans="1:12" ht="35" customHeight="1">
      <c r="A19" s="32" t="s">
        <v>11</v>
      </c>
      <c r="B19" s="42">
        <v>2</v>
      </c>
      <c r="C19" s="43">
        <v>2</v>
      </c>
      <c r="D19" s="53">
        <f>B23-C23</f>
        <v>144</v>
      </c>
      <c r="E19" s="67" t="s">
        <v>28</v>
      </c>
      <c r="F19" s="3"/>
    </row>
    <row r="20" spans="1:12" ht="35" customHeight="1">
      <c r="A20" s="35" t="s">
        <v>12</v>
      </c>
      <c r="B20" s="44">
        <v>1</v>
      </c>
      <c r="C20" s="36">
        <v>0.1</v>
      </c>
      <c r="D20" s="54"/>
      <c r="E20" s="68"/>
      <c r="F20" s="3"/>
    </row>
    <row r="21" spans="1:12" ht="33" customHeight="1">
      <c r="A21" s="37" t="s">
        <v>1</v>
      </c>
      <c r="B21" s="38">
        <f>B5</f>
        <v>40</v>
      </c>
      <c r="C21" s="38">
        <f>B5</f>
        <v>40</v>
      </c>
      <c r="D21" s="54"/>
      <c r="E21" s="68"/>
      <c r="F21" s="3"/>
    </row>
    <row r="22" spans="1:12" ht="33" customHeight="1">
      <c r="A22" s="45" t="s">
        <v>13</v>
      </c>
      <c r="B22" s="46">
        <f>B6</f>
        <v>4</v>
      </c>
      <c r="C22" s="47">
        <f>B6</f>
        <v>4</v>
      </c>
      <c r="D22" s="54"/>
      <c r="E22" s="68"/>
      <c r="F22" s="3"/>
    </row>
    <row r="23" spans="1:12" ht="26" customHeight="1">
      <c r="A23" s="24" t="s">
        <v>7</v>
      </c>
      <c r="B23" s="25">
        <f>B19+((B20*B21)*B22)</f>
        <v>162</v>
      </c>
      <c r="C23" s="27">
        <f>C19+((C20*C21)*C22)</f>
        <v>18</v>
      </c>
      <c r="D23" s="55"/>
      <c r="E23" s="69"/>
      <c r="F23" s="4"/>
    </row>
    <row r="24" spans="1:12" ht="25.5" customHeight="1">
      <c r="A24" s="11"/>
      <c r="B24" s="10"/>
      <c r="C24" s="10"/>
      <c r="D24" s="10"/>
      <c r="E24" s="10"/>
      <c r="F24" s="3"/>
      <c r="L24" s="14"/>
    </row>
    <row r="25" spans="1:12" ht="32" customHeight="1">
      <c r="A25" s="76" t="s">
        <v>16</v>
      </c>
      <c r="B25" s="77"/>
      <c r="C25" s="77"/>
      <c r="D25" s="77"/>
      <c r="E25" s="78"/>
      <c r="F25" s="3"/>
    </row>
    <row r="26" spans="1:12" ht="33" customHeight="1">
      <c r="A26" s="48" t="s">
        <v>18</v>
      </c>
      <c r="B26" s="42">
        <v>1</v>
      </c>
      <c r="C26" s="43">
        <v>1</v>
      </c>
      <c r="D26" s="53">
        <f>B34-C34</f>
        <v>658</v>
      </c>
      <c r="E26" s="70" t="s">
        <v>28</v>
      </c>
      <c r="F26" s="3"/>
    </row>
    <row r="27" spans="1:12" ht="33" customHeight="1">
      <c r="A27" s="35" t="s">
        <v>19</v>
      </c>
      <c r="B27" s="44">
        <v>1</v>
      </c>
      <c r="C27" s="36">
        <v>1</v>
      </c>
      <c r="D27" s="54"/>
      <c r="E27" s="71"/>
      <c r="F27" s="3"/>
    </row>
    <row r="28" spans="1:12" ht="33" customHeight="1">
      <c r="A28" s="37" t="s">
        <v>20</v>
      </c>
      <c r="B28" s="38">
        <v>4</v>
      </c>
      <c r="C28" s="38">
        <v>4</v>
      </c>
      <c r="D28" s="54"/>
      <c r="E28" s="71"/>
      <c r="F28" s="3"/>
    </row>
    <row r="29" spans="1:12" ht="33" customHeight="1">
      <c r="A29" s="35" t="s">
        <v>17</v>
      </c>
      <c r="B29" s="36">
        <v>12</v>
      </c>
      <c r="C29" s="36">
        <v>12</v>
      </c>
      <c r="D29" s="54"/>
      <c r="E29" s="71"/>
      <c r="F29" s="3"/>
    </row>
    <row r="30" spans="1:12" ht="33" customHeight="1">
      <c r="A30" s="37" t="s">
        <v>21</v>
      </c>
      <c r="B30" s="38">
        <v>10</v>
      </c>
      <c r="C30" s="38">
        <v>10</v>
      </c>
      <c r="D30" s="54"/>
      <c r="E30" s="71"/>
      <c r="F30" s="3"/>
    </row>
    <row r="31" spans="1:12" ht="33" customHeight="1">
      <c r="A31" s="45" t="s">
        <v>0</v>
      </c>
      <c r="B31" s="46">
        <f>B4</f>
        <v>15</v>
      </c>
      <c r="C31" s="47">
        <f>B4</f>
        <v>15</v>
      </c>
      <c r="D31" s="54"/>
      <c r="E31" s="71"/>
      <c r="F31" s="3"/>
    </row>
    <row r="32" spans="1:12" ht="33" customHeight="1">
      <c r="A32" s="37" t="s">
        <v>23</v>
      </c>
      <c r="B32" s="38">
        <f>B26+B27+(B28*B31)+B29+B30</f>
        <v>84</v>
      </c>
      <c r="C32" s="38">
        <f>C26+C27+(C28*C31)+C29+C30</f>
        <v>84</v>
      </c>
      <c r="D32" s="54"/>
      <c r="E32" s="71"/>
      <c r="F32" s="3"/>
    </row>
    <row r="33" spans="1:6" ht="33" customHeight="1">
      <c r="A33" s="45" t="s">
        <v>22</v>
      </c>
      <c r="B33" s="46">
        <v>8</v>
      </c>
      <c r="C33" s="49">
        <f>1/6</f>
        <v>0.16666666666666666</v>
      </c>
      <c r="D33" s="54"/>
      <c r="E33" s="71"/>
      <c r="F33" s="3"/>
    </row>
    <row r="34" spans="1:6" ht="25" customHeight="1">
      <c r="A34" s="24" t="s">
        <v>7</v>
      </c>
      <c r="B34" s="25">
        <f>B32*B33</f>
        <v>672</v>
      </c>
      <c r="C34" s="28">
        <f>C33*C32</f>
        <v>14</v>
      </c>
      <c r="D34" s="55"/>
      <c r="E34" s="72"/>
      <c r="F34" s="4"/>
    </row>
    <row r="35" spans="1:6">
      <c r="A35" s="11"/>
      <c r="B35" s="10"/>
      <c r="C35" s="10"/>
      <c r="D35" s="10"/>
      <c r="E35" s="10"/>
      <c r="F35" s="3"/>
    </row>
    <row r="36" spans="1:6" ht="18">
      <c r="A36" s="50"/>
      <c r="B36" s="50"/>
      <c r="C36" s="50"/>
      <c r="D36" s="6"/>
      <c r="E36" s="6"/>
      <c r="F36" s="3"/>
    </row>
    <row r="37" spans="1:6" ht="16">
      <c r="A37" s="8"/>
      <c r="B37" s="9"/>
      <c r="C37" s="9"/>
      <c r="D37" s="9"/>
      <c r="E37" s="9"/>
    </row>
    <row r="38" spans="1:6" ht="16">
      <c r="A38" s="8"/>
      <c r="B38" s="9"/>
      <c r="C38" s="9"/>
      <c r="D38" s="9"/>
      <c r="E38" s="9"/>
    </row>
  </sheetData>
  <sheetProtection selectLockedCells="1" selectUnlockedCells="1"/>
  <mergeCells count="17">
    <mergeCell ref="A2:E2"/>
    <mergeCell ref="A36:C36"/>
    <mergeCell ref="A3:B3"/>
    <mergeCell ref="D26:D34"/>
    <mergeCell ref="D10:E10"/>
    <mergeCell ref="C3:E3"/>
    <mergeCell ref="D4:E6"/>
    <mergeCell ref="E19:E23"/>
    <mergeCell ref="E12:E16"/>
    <mergeCell ref="A9:E9"/>
    <mergeCell ref="A11:E11"/>
    <mergeCell ref="A18:E18"/>
    <mergeCell ref="A25:E25"/>
    <mergeCell ref="E26:E34"/>
    <mergeCell ref="C4:C6"/>
    <mergeCell ref="D12:D16"/>
    <mergeCell ref="D19:D23"/>
  </mergeCells>
  <dataValidations count="1">
    <dataValidation type="whole" allowBlank="1" showInputMessage="1" showErrorMessage="1" sqref="B4:B6" xr:uid="{8F75E871-D9B0-AE45-BD13-FAC8E4322A96}">
      <formula1>0</formula1>
      <formula2>100000000000</formula2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Savings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Quirk</dc:creator>
  <cp:lastModifiedBy>Sarah Elshater</cp:lastModifiedBy>
  <dcterms:created xsi:type="dcterms:W3CDTF">2018-08-21T15:22:31Z</dcterms:created>
  <dcterms:modified xsi:type="dcterms:W3CDTF">2024-01-05T16:12:51Z</dcterms:modified>
</cp:coreProperties>
</file>